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035" windowHeight="12345"/>
  </bookViews>
  <sheets>
    <sheet name="Sheet1" sheetId="1" r:id="rId1"/>
    <sheet name="treeCalc_2" sheetId="3" state="hidden" r:id="rId2"/>
    <sheet name="treeCalc_1" sheetId="2" state="hidden" r:id="rId3"/>
  </sheets>
  <definedNames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45621"/>
</workbook>
</file>

<file path=xl/calcChain.xml><?xml version="1.0" encoding="utf-8"?>
<calcChain xmlns="http://schemas.openxmlformats.org/spreadsheetml/2006/main">
  <c r="L1" i="3" l="1"/>
  <c r="L1" i="2"/>
  <c r="K16" i="3"/>
  <c r="J16" i="3"/>
  <c r="K15" i="3"/>
  <c r="J15" i="3"/>
  <c r="K14" i="3"/>
  <c r="J14" i="3"/>
  <c r="J13" i="3"/>
  <c r="O13" i="3"/>
  <c r="J12" i="3"/>
  <c r="K11" i="3"/>
  <c r="J11" i="3"/>
  <c r="O11" i="3"/>
  <c r="B11" i="3"/>
  <c r="B2" i="3"/>
  <c r="F2" i="3"/>
  <c r="D33" i="1"/>
  <c r="B25" i="1"/>
  <c r="D30" i="1"/>
  <c r="D36" i="1"/>
  <c r="C26" i="1"/>
  <c r="D35" i="1"/>
  <c r="D29" i="1"/>
  <c r="C25" i="1"/>
  <c r="B28" i="1"/>
  <c r="B31" i="1"/>
  <c r="C32" i="1"/>
  <c r="D34" i="1"/>
  <c r="A15" i="3" l="1"/>
  <c r="A13" i="3"/>
  <c r="A11" i="3"/>
  <c r="A12" i="3"/>
  <c r="A16" i="3"/>
  <c r="A14" i="3"/>
  <c r="K16" i="2"/>
  <c r="J16" i="2"/>
  <c r="K15" i="2"/>
  <c r="J15" i="2"/>
  <c r="K14" i="2"/>
  <c r="J14" i="2"/>
  <c r="J13" i="2"/>
  <c r="O13" i="2"/>
  <c r="J12" i="2"/>
  <c r="K11" i="2"/>
  <c r="J11" i="2"/>
  <c r="O11" i="2"/>
  <c r="B11" i="2"/>
  <c r="B2" i="2"/>
  <c r="F2" i="2"/>
  <c r="B8" i="1"/>
  <c r="B11" i="1"/>
  <c r="B5" i="1"/>
  <c r="D16" i="1"/>
  <c r="D13" i="1"/>
  <c r="D14" i="1"/>
  <c r="C5" i="1"/>
  <c r="C6" i="1"/>
  <c r="D15" i="1"/>
  <c r="C12" i="1"/>
  <c r="D10" i="1"/>
  <c r="D9" i="1"/>
  <c r="A15" i="2" l="1"/>
  <c r="A16" i="2"/>
  <c r="A14" i="2"/>
  <c r="A12" i="2"/>
  <c r="A13" i="2"/>
  <c r="A11" i="2"/>
</calcChain>
</file>

<file path=xl/sharedStrings.xml><?xml version="1.0" encoding="utf-8"?>
<sst xmlns="http://schemas.openxmlformats.org/spreadsheetml/2006/main" count="181" uniqueCount="83">
  <si>
    <t>1472716C</t>
  </si>
  <si>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</si>
  <si>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</si>
  <si>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</si>
  <si>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</si>
  <si>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</si>
  <si>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</si>
  <si>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</si>
  <si>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</si>
  <si>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</si>
  <si>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Model GUID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</si>
  <si>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</si>
  <si>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</si>
  <si>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</si>
  <si>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</si>
  <si>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</si>
  <si>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</si>
  <si>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</si>
  <si>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</si>
  <si>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</si>
  <si>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</si>
  <si>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</si>
  <si>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</si>
  <si>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</si>
  <si>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</si>
  <si>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</si>
  <si>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</si>
  <si>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</si>
  <si>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</si>
  <si>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</si>
  <si>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</si>
  <si>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</si>
  <si>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</si>
  <si>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</si>
  <si>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</si>
  <si>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</si>
  <si>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</si>
  <si>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</si>
  <si>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7.0.0</t>
  </si>
  <si>
    <t>5.0.0</t>
  </si>
  <si>
    <t>&lt;NF&gt;</t>
  </si>
  <si>
    <t>Automatic</t>
  </si>
  <si>
    <t/>
  </si>
  <si>
    <t>DEFAULT</t>
  </si>
  <si>
    <t>0</t>
  </si>
  <si>
    <t>Decision</t>
  </si>
  <si>
    <t>4,0,0,0,1,0,0</t>
  </si>
  <si>
    <t>2,0,0,2,2,3,0,0,0</t>
  </si>
  <si>
    <t>A</t>
  </si>
  <si>
    <t>B</t>
  </si>
  <si>
    <t>Chance</t>
  </si>
  <si>
    <t>4,0,0,0,3,0,0</t>
  </si>
  <si>
    <t>1,0,0,3,4,5,6,1,0,0</t>
  </si>
  <si>
    <t>C</t>
  </si>
  <si>
    <t>D</t>
  </si>
  <si>
    <t>E</t>
  </si>
  <si>
    <t>0,1,1,0,-1,Exponential, 0,2,-1,0,-1,-1,.0001</t>
  </si>
  <si>
    <t>The certainty equivalent is the dollar amount you think a risky</t>
  </si>
  <si>
    <t>gamble is worth, or the amount you'd be willing to trade for to</t>
  </si>
  <si>
    <t>avoid the risk. Mathematically, it's the inverse of the utility function.</t>
  </si>
  <si>
    <t>utility function approaches 1 asymptotically — the larger the dollar</t>
  </si>
  <si>
    <t>figure, the closer the utility function is to 1. When the dollar figures</t>
  </si>
  <si>
    <t>are a lot bigger than R, the utility function is very close to 1. If the</t>
  </si>
  <si>
    <t>utility function is so close to 1 that double precision arithmetic can't</t>
  </si>
  <si>
    <t>tell them apart, then the equivalent dollar figure is effectively</t>
  </si>
  <si>
    <t>infinite, so it can't be computed.</t>
  </si>
  <si>
    <t>Tree with Exponential Utility</t>
  </si>
  <si>
    <t>When you choose the built-in Exponential utility function, the</t>
  </si>
  <si>
    <t>Changing display to Expected Utility will reveal the utility values</t>
  </si>
  <si>
    <t>280C2D1F</t>
  </si>
  <si>
    <t>Tree with Logarithmic Utility</t>
  </si>
  <si>
    <t>that are too close to 1 to be distinguished in double precision.</t>
  </si>
  <si>
    <t>0,2,1,0,-1,Logarithmic, 0,2,-1,0,-1,-1,.0001</t>
  </si>
  <si>
    <t xml:space="preserve">R value: </t>
  </si>
  <si>
    <t>With Logarithmic utility, every amount must be greater than –R.</t>
  </si>
  <si>
    <t>In this tree, R is 150, so every amount must be greater that –150.</t>
  </si>
  <si>
    <t>But cell C31 has a value of –200, less than –150. Either change</t>
  </si>
  <si>
    <t>cell C31 to a value greater than –150, or change R to a value</t>
  </si>
  <si>
    <t>greater than 200.</t>
  </si>
  <si>
    <t xml:space="preserve">In a larger tree, it might be hard to find the problematic values. </t>
  </si>
  <si>
    <t>Change the display to Expected Utility and then look for #VALUE</t>
  </si>
  <si>
    <t>among the amounts. (Don't worry about #VALUE for probabilities;</t>
  </si>
  <si>
    <t>they will resolve themselves when you sort out R and the amounts.)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</si>
</sst>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0.00001]0.0###%;[=0]0.0%;0.00E+00"/>
  </numFmts>
  <fonts count="7" x14ac:knownFonts="1">
    <font>
      <sz val="11"/>
      <color theme="1"/>
      <name val="Calibri"/>
      <family val="2"/>
      <scheme val="minor"/>
    </font>
    <font>
      <b/>
      <sz val="8"/>
      <color rgb="FF00008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8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800000"/>
      <name val="Calibri"/>
      <family val="2"/>
      <scheme val="minor"/>
    </font>
    <font>
      <sz val="8"/>
      <color rgb="FF8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242697</xdr:colOff>
      <xdr:row>34</xdr:row>
      <xdr:rowOff>185420</xdr:rowOff>
    </xdr:from>
    <xdr:to>
      <xdr:col>3</xdr:col>
      <xdr:colOff>127</xdr:colOff>
      <xdr:row>34</xdr:row>
      <xdr:rowOff>185420</xdr:rowOff>
    </xdr:to>
    <xdr:cxnSp macro="_xll.PtreeEvent_ObjectClick">
      <xdr:nvCxnSpPr>
        <xdr:cNvPr id="52" name="PTObj_DBranchHLine_2_6"/>
        <xdr:cNvCxnSpPr/>
      </xdr:nvCxnSpPr>
      <xdr:spPr>
        <a:xfrm>
          <a:off x="3662172" y="6662420"/>
          <a:ext cx="13004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30</xdr:row>
      <xdr:rowOff>180340</xdr:rowOff>
    </xdr:from>
    <xdr:to>
      <xdr:col>2</xdr:col>
      <xdr:colOff>242697</xdr:colOff>
      <xdr:row>34</xdr:row>
      <xdr:rowOff>185420</xdr:rowOff>
    </xdr:to>
    <xdr:cxnSp macro="_xll.PtreeEvent_ObjectClick">
      <xdr:nvCxnSpPr>
        <xdr:cNvPr id="51" name="PTObj_DBranchDLine_2_6"/>
        <xdr:cNvCxnSpPr/>
      </xdr:nvCxnSpPr>
      <xdr:spPr>
        <a:xfrm>
          <a:off x="3509772" y="5895340"/>
          <a:ext cx="152400" cy="767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242697</xdr:colOff>
      <xdr:row>32</xdr:row>
      <xdr:rowOff>185420</xdr:rowOff>
    </xdr:from>
    <xdr:to>
      <xdr:col>3</xdr:col>
      <xdr:colOff>127</xdr:colOff>
      <xdr:row>32</xdr:row>
      <xdr:rowOff>185420</xdr:rowOff>
    </xdr:to>
    <xdr:cxnSp macro="_xll.PtreeEvent_ObjectClick">
      <xdr:nvCxnSpPr>
        <xdr:cNvPr id="48" name="PTObj_DBranchHLine_2_5"/>
        <xdr:cNvCxnSpPr/>
      </xdr:nvCxnSpPr>
      <xdr:spPr>
        <a:xfrm>
          <a:off x="3662172" y="6281420"/>
          <a:ext cx="13004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30</xdr:row>
      <xdr:rowOff>180340</xdr:rowOff>
    </xdr:from>
    <xdr:to>
      <xdr:col>2</xdr:col>
      <xdr:colOff>242697</xdr:colOff>
      <xdr:row>32</xdr:row>
      <xdr:rowOff>185420</xdr:rowOff>
    </xdr:to>
    <xdr:cxnSp macro="_xll.PtreeEvent_ObjectClick">
      <xdr:nvCxnSpPr>
        <xdr:cNvPr id="47" name="PTObj_DBranchDLine_2_5"/>
        <xdr:cNvCxnSpPr/>
      </xdr:nvCxnSpPr>
      <xdr:spPr>
        <a:xfrm>
          <a:off x="3509772" y="5895340"/>
          <a:ext cx="152400" cy="386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242697</xdr:colOff>
      <xdr:row>28</xdr:row>
      <xdr:rowOff>185420</xdr:rowOff>
    </xdr:from>
    <xdr:to>
      <xdr:col>3</xdr:col>
      <xdr:colOff>127</xdr:colOff>
      <xdr:row>28</xdr:row>
      <xdr:rowOff>185420</xdr:rowOff>
    </xdr:to>
    <xdr:cxnSp macro="_xll.PtreeEvent_ObjectClick">
      <xdr:nvCxnSpPr>
        <xdr:cNvPr id="44" name="PTObj_DBranchHLine_2_4"/>
        <xdr:cNvCxnSpPr/>
      </xdr:nvCxnSpPr>
      <xdr:spPr>
        <a:xfrm>
          <a:off x="3662172" y="5519420"/>
          <a:ext cx="13004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28</xdr:row>
      <xdr:rowOff>185420</xdr:rowOff>
    </xdr:from>
    <xdr:to>
      <xdr:col>2</xdr:col>
      <xdr:colOff>242697</xdr:colOff>
      <xdr:row>30</xdr:row>
      <xdr:rowOff>180340</xdr:rowOff>
    </xdr:to>
    <xdr:cxnSp macro="_xll.PtreeEvent_ObjectClick">
      <xdr:nvCxnSpPr>
        <xdr:cNvPr id="43" name="PTObj_DBranchDLine_2_4"/>
        <xdr:cNvCxnSpPr/>
      </xdr:nvCxnSpPr>
      <xdr:spPr>
        <a:xfrm flipV="1">
          <a:off x="3509772" y="5519420"/>
          <a:ext cx="152400" cy="375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242697</xdr:colOff>
      <xdr:row>30</xdr:row>
      <xdr:rowOff>185420</xdr:rowOff>
    </xdr:from>
    <xdr:to>
      <xdr:col>2</xdr:col>
      <xdr:colOff>127</xdr:colOff>
      <xdr:row>30</xdr:row>
      <xdr:rowOff>185420</xdr:rowOff>
    </xdr:to>
    <xdr:cxnSp macro="_xll.PtreeEvent_ObjectClick">
      <xdr:nvCxnSpPr>
        <xdr:cNvPr id="40" name="PTObj_DBranchHLine_2_3"/>
        <xdr:cNvCxnSpPr/>
      </xdr:nvCxnSpPr>
      <xdr:spPr>
        <a:xfrm>
          <a:off x="2128647" y="5900420"/>
          <a:ext cx="12909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90297</xdr:colOff>
      <xdr:row>26</xdr:row>
      <xdr:rowOff>180340</xdr:rowOff>
    </xdr:from>
    <xdr:to>
      <xdr:col>1</xdr:col>
      <xdr:colOff>242697</xdr:colOff>
      <xdr:row>30</xdr:row>
      <xdr:rowOff>185420</xdr:rowOff>
    </xdr:to>
    <xdr:cxnSp macro="_xll.PtreeEvent_ObjectClick">
      <xdr:nvCxnSpPr>
        <xdr:cNvPr id="39" name="PTObj_DBranchDLine_2_3"/>
        <xdr:cNvCxnSpPr/>
      </xdr:nvCxnSpPr>
      <xdr:spPr>
        <a:xfrm>
          <a:off x="1976247" y="5133340"/>
          <a:ext cx="152400" cy="767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242697</xdr:colOff>
      <xdr:row>24</xdr:row>
      <xdr:rowOff>185420</xdr:rowOff>
    </xdr:from>
    <xdr:to>
      <xdr:col>2</xdr:col>
      <xdr:colOff>127</xdr:colOff>
      <xdr:row>24</xdr:row>
      <xdr:rowOff>185420</xdr:rowOff>
    </xdr:to>
    <xdr:cxnSp macro="_xll.PtreeEvent_ObjectClick">
      <xdr:nvCxnSpPr>
        <xdr:cNvPr id="36" name="PTObj_DBranchHLine_2_2"/>
        <xdr:cNvCxnSpPr/>
      </xdr:nvCxnSpPr>
      <xdr:spPr>
        <a:xfrm>
          <a:off x="2128647" y="4757420"/>
          <a:ext cx="12909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90297</xdr:colOff>
      <xdr:row>24</xdr:row>
      <xdr:rowOff>185420</xdr:rowOff>
    </xdr:from>
    <xdr:to>
      <xdr:col>1</xdr:col>
      <xdr:colOff>242697</xdr:colOff>
      <xdr:row>26</xdr:row>
      <xdr:rowOff>180340</xdr:rowOff>
    </xdr:to>
    <xdr:cxnSp macro="_xll.PtreeEvent_ObjectClick">
      <xdr:nvCxnSpPr>
        <xdr:cNvPr id="35" name="PTObj_DBranchDLine_2_2"/>
        <xdr:cNvCxnSpPr/>
      </xdr:nvCxnSpPr>
      <xdr:spPr>
        <a:xfrm flipV="1">
          <a:off x="1976247" y="4757420"/>
          <a:ext cx="152400" cy="375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177800</xdr:colOff>
      <xdr:row>26</xdr:row>
      <xdr:rowOff>185420</xdr:rowOff>
    </xdr:from>
    <xdr:to>
      <xdr:col>1</xdr:col>
      <xdr:colOff>127</xdr:colOff>
      <xdr:row>26</xdr:row>
      <xdr:rowOff>185420</xdr:rowOff>
    </xdr:to>
    <xdr:cxnSp macro="_xll.PtreeEvent_ObjectClick">
      <xdr:nvCxnSpPr>
        <xdr:cNvPr id="32" name="PTObj_DBranchHLine_2_1"/>
        <xdr:cNvCxnSpPr/>
      </xdr:nvCxnSpPr>
      <xdr:spPr>
        <a:xfrm>
          <a:off x="177800" y="5138420"/>
          <a:ext cx="170827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242697</xdr:colOff>
      <xdr:row>14</xdr:row>
      <xdr:rowOff>185420</xdr:rowOff>
    </xdr:from>
    <xdr:to>
      <xdr:col>3</xdr:col>
      <xdr:colOff>127</xdr:colOff>
      <xdr:row>14</xdr:row>
      <xdr:rowOff>185420</xdr:rowOff>
    </xdr:to>
    <xdr:cxnSp macro="_xll.PtreeEvent_ObjectClick">
      <xdr:nvCxnSpPr>
        <xdr:cNvPr id="30" name="PTObj_DBranchHLine_1_6"/>
        <xdr:cNvCxnSpPr/>
      </xdr:nvCxnSpPr>
      <xdr:spPr>
        <a:xfrm>
          <a:off x="2890647" y="3614420"/>
          <a:ext cx="12909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10</xdr:row>
      <xdr:rowOff>180340</xdr:rowOff>
    </xdr:from>
    <xdr:to>
      <xdr:col>2</xdr:col>
      <xdr:colOff>242697</xdr:colOff>
      <xdr:row>14</xdr:row>
      <xdr:rowOff>185420</xdr:rowOff>
    </xdr:to>
    <xdr:cxnSp macro="_xll.PtreeEvent_ObjectClick">
      <xdr:nvCxnSpPr>
        <xdr:cNvPr id="29" name="PTObj_DBranchDLine_1_6"/>
        <xdr:cNvCxnSpPr/>
      </xdr:nvCxnSpPr>
      <xdr:spPr>
        <a:xfrm>
          <a:off x="2738247" y="2847340"/>
          <a:ext cx="152400" cy="767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242697</xdr:colOff>
      <xdr:row>12</xdr:row>
      <xdr:rowOff>185420</xdr:rowOff>
    </xdr:from>
    <xdr:to>
      <xdr:col>3</xdr:col>
      <xdr:colOff>127</xdr:colOff>
      <xdr:row>12</xdr:row>
      <xdr:rowOff>185420</xdr:rowOff>
    </xdr:to>
    <xdr:cxnSp macro="_xll.PtreeEvent_ObjectClick">
      <xdr:nvCxnSpPr>
        <xdr:cNvPr id="26" name="PTObj_DBranchHLine_1_5"/>
        <xdr:cNvCxnSpPr/>
      </xdr:nvCxnSpPr>
      <xdr:spPr>
        <a:xfrm>
          <a:off x="2890647" y="3233420"/>
          <a:ext cx="11480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10</xdr:row>
      <xdr:rowOff>180340</xdr:rowOff>
    </xdr:from>
    <xdr:to>
      <xdr:col>2</xdr:col>
      <xdr:colOff>242697</xdr:colOff>
      <xdr:row>12</xdr:row>
      <xdr:rowOff>185420</xdr:rowOff>
    </xdr:to>
    <xdr:cxnSp macro="_xll.PtreeEvent_ObjectClick">
      <xdr:nvCxnSpPr>
        <xdr:cNvPr id="25" name="PTObj_DBranchDLine_1_5"/>
        <xdr:cNvCxnSpPr/>
      </xdr:nvCxnSpPr>
      <xdr:spPr>
        <a:xfrm>
          <a:off x="2738247" y="2847340"/>
          <a:ext cx="152400" cy="386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242697</xdr:colOff>
      <xdr:row>8</xdr:row>
      <xdr:rowOff>185420</xdr:rowOff>
    </xdr:from>
    <xdr:to>
      <xdr:col>3</xdr:col>
      <xdr:colOff>127</xdr:colOff>
      <xdr:row>8</xdr:row>
      <xdr:rowOff>185420</xdr:rowOff>
    </xdr:to>
    <xdr:cxnSp macro="_xll.PtreeEvent_ObjectClick">
      <xdr:nvCxnSpPr>
        <xdr:cNvPr id="22" name="PTObj_DBranchHLine_1_4"/>
        <xdr:cNvCxnSpPr/>
      </xdr:nvCxnSpPr>
      <xdr:spPr>
        <a:xfrm>
          <a:off x="2890647" y="2471420"/>
          <a:ext cx="8718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90297</xdr:colOff>
      <xdr:row>8</xdr:row>
      <xdr:rowOff>185420</xdr:rowOff>
    </xdr:from>
    <xdr:to>
      <xdr:col>2</xdr:col>
      <xdr:colOff>242697</xdr:colOff>
      <xdr:row>10</xdr:row>
      <xdr:rowOff>180340</xdr:rowOff>
    </xdr:to>
    <xdr:cxnSp macro="_xll.PtreeEvent_ObjectClick">
      <xdr:nvCxnSpPr>
        <xdr:cNvPr id="21" name="PTObj_DBranchDLine_1_4"/>
        <xdr:cNvCxnSpPr/>
      </xdr:nvCxnSpPr>
      <xdr:spPr>
        <a:xfrm flipV="1">
          <a:off x="2738247" y="2471420"/>
          <a:ext cx="152400" cy="375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242697</xdr:colOff>
      <xdr:row>10</xdr:row>
      <xdr:rowOff>185420</xdr:rowOff>
    </xdr:from>
    <xdr:to>
      <xdr:col>2</xdr:col>
      <xdr:colOff>127</xdr:colOff>
      <xdr:row>10</xdr:row>
      <xdr:rowOff>185420</xdr:rowOff>
    </xdr:to>
    <xdr:cxnSp macro="_xll.PtreeEvent_ObjectClick">
      <xdr:nvCxnSpPr>
        <xdr:cNvPr id="18" name="PTObj_DBranchHLine_1_3"/>
        <xdr:cNvCxnSpPr/>
      </xdr:nvCxnSpPr>
      <xdr:spPr>
        <a:xfrm>
          <a:off x="1357122" y="2471420"/>
          <a:ext cx="12909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90297</xdr:colOff>
      <xdr:row>6</xdr:row>
      <xdr:rowOff>180340</xdr:rowOff>
    </xdr:from>
    <xdr:to>
      <xdr:col>1</xdr:col>
      <xdr:colOff>242697</xdr:colOff>
      <xdr:row>10</xdr:row>
      <xdr:rowOff>185420</xdr:rowOff>
    </xdr:to>
    <xdr:cxnSp macro="_xll.PtreeEvent_ObjectClick">
      <xdr:nvCxnSpPr>
        <xdr:cNvPr id="17" name="PTObj_DBranchDLine_1_3"/>
        <xdr:cNvCxnSpPr/>
      </xdr:nvCxnSpPr>
      <xdr:spPr>
        <a:xfrm>
          <a:off x="1204722" y="2085340"/>
          <a:ext cx="152400" cy="3860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242697</xdr:colOff>
      <xdr:row>4</xdr:row>
      <xdr:rowOff>185420</xdr:rowOff>
    </xdr:from>
    <xdr:to>
      <xdr:col>2</xdr:col>
      <xdr:colOff>127</xdr:colOff>
      <xdr:row>4</xdr:row>
      <xdr:rowOff>185420</xdr:rowOff>
    </xdr:to>
    <xdr:cxnSp macro="_xll.PtreeEvent_ObjectClick">
      <xdr:nvCxnSpPr>
        <xdr:cNvPr id="10" name="PTObj_DBranchHLine_1_2"/>
        <xdr:cNvCxnSpPr/>
      </xdr:nvCxnSpPr>
      <xdr:spPr>
        <a:xfrm>
          <a:off x="1357122" y="1709420"/>
          <a:ext cx="871855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90297</xdr:colOff>
      <xdr:row>4</xdr:row>
      <xdr:rowOff>185420</xdr:rowOff>
    </xdr:from>
    <xdr:to>
      <xdr:col>1</xdr:col>
      <xdr:colOff>242697</xdr:colOff>
      <xdr:row>6</xdr:row>
      <xdr:rowOff>180340</xdr:rowOff>
    </xdr:to>
    <xdr:cxnSp macro="_xll.PtreeEvent_ObjectClick">
      <xdr:nvCxnSpPr>
        <xdr:cNvPr id="9" name="PTObj_DBranchDLine_1_2"/>
        <xdr:cNvCxnSpPr/>
      </xdr:nvCxnSpPr>
      <xdr:spPr>
        <a:xfrm flipV="1">
          <a:off x="1204722" y="1709420"/>
          <a:ext cx="152400" cy="375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177800</xdr:colOff>
      <xdr:row>6</xdr:row>
      <xdr:rowOff>185420</xdr:rowOff>
    </xdr:from>
    <xdr:to>
      <xdr:col>1</xdr:col>
      <xdr:colOff>127</xdr:colOff>
      <xdr:row>6</xdr:row>
      <xdr:rowOff>185420</xdr:rowOff>
    </xdr:to>
    <xdr:cxnSp macro="_xll.PtreeEvent_ObjectClick">
      <xdr:nvCxnSpPr>
        <xdr:cNvPr id="6" name="PTObj_DBranchHLine_1_1"/>
        <xdr:cNvCxnSpPr/>
      </xdr:nvCxnSpPr>
      <xdr:spPr>
        <a:xfrm>
          <a:off x="177800" y="1709420"/>
          <a:ext cx="936752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</xdr:colOff>
      <xdr:row>6</xdr:row>
      <xdr:rowOff>90170</xdr:rowOff>
    </xdr:from>
    <xdr:to>
      <xdr:col>1</xdr:col>
      <xdr:colOff>190627</xdr:colOff>
      <xdr:row>7</xdr:row>
      <xdr:rowOff>90170</xdr:rowOff>
    </xdr:to>
    <xdr:sp macro="_xll.PtreeEvent_ObjectClick" textlink="">
      <xdr:nvSpPr>
        <xdr:cNvPr id="5" name="PTObj_DNode_1_1"/>
        <xdr:cNvSpPr/>
      </xdr:nvSpPr>
      <xdr:spPr>
        <a:xfrm>
          <a:off x="1114552" y="1614170"/>
          <a:ext cx="190500" cy="190500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215900</xdr:colOff>
      <xdr:row>6</xdr:row>
      <xdr:rowOff>95107</xdr:rowOff>
    </xdr:from>
    <xdr:ext cx="1241687" cy="180627"/>
    <xdr:sp macro="_xll.PtreeEvent_ObjectClick" textlink="">
      <xdr:nvSpPr>
        <xdr:cNvPr id="7" name="PTObj_DBranchName_1_1"/>
        <xdr:cNvSpPr txBox="1"/>
      </xdr:nvSpPr>
      <xdr:spPr>
        <a:xfrm>
          <a:off x="215900" y="2000107"/>
          <a:ext cx="1241687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Tree with Exponential Utility</a:t>
          </a:r>
        </a:p>
      </xdr:txBody>
    </xdr:sp>
    <xdr:clientData/>
  </xdr:oneCellAnchor>
  <xdr:twoCellAnchor editAs="oneCell">
    <xdr:from>
      <xdr:col>2</xdr:col>
      <xdr:colOff>127</xdr:colOff>
      <xdr:row>4</xdr:row>
      <xdr:rowOff>90170</xdr:rowOff>
    </xdr:from>
    <xdr:to>
      <xdr:col>2</xdr:col>
      <xdr:colOff>190627</xdr:colOff>
      <xdr:row>5</xdr:row>
      <xdr:rowOff>90170</xdr:rowOff>
    </xdr:to>
    <xdr:sp macro="_xll.PtreeEvent_ObjectClick" textlink="">
      <xdr:nvSpPr>
        <xdr:cNvPr id="8" name="PTObj_DNode_1_2"/>
        <xdr:cNvSpPr/>
      </xdr:nvSpPr>
      <xdr:spPr>
        <a:xfrm rot="-5400000">
          <a:off x="2228977" y="1614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280797</xdr:colOff>
      <xdr:row>4</xdr:row>
      <xdr:rowOff>95107</xdr:rowOff>
    </xdr:from>
    <xdr:ext cx="114775" cy="180627"/>
    <xdr:sp macro="_xll.PtreeEvent_ObjectClick" textlink="">
      <xdr:nvSpPr>
        <xdr:cNvPr id="11" name="PTObj_DBranchName_1_2"/>
        <xdr:cNvSpPr txBox="1"/>
      </xdr:nvSpPr>
      <xdr:spPr>
        <a:xfrm>
          <a:off x="1395222" y="1619107"/>
          <a:ext cx="114775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A</a:t>
          </a:r>
        </a:p>
      </xdr:txBody>
    </xdr:sp>
    <xdr:clientData/>
  </xdr:oneCellAnchor>
  <xdr:twoCellAnchor editAs="oneCell">
    <xdr:from>
      <xdr:col>2</xdr:col>
      <xdr:colOff>127</xdr:colOff>
      <xdr:row>10</xdr:row>
      <xdr:rowOff>90170</xdr:rowOff>
    </xdr:from>
    <xdr:to>
      <xdr:col>2</xdr:col>
      <xdr:colOff>190627</xdr:colOff>
      <xdr:row>11</xdr:row>
      <xdr:rowOff>90170</xdr:rowOff>
    </xdr:to>
    <xdr:sp macro="_xll.PtreeEvent_ObjectClick" textlink="">
      <xdr:nvSpPr>
        <xdr:cNvPr id="16" name="PTObj_DNode_1_3"/>
        <xdr:cNvSpPr/>
      </xdr:nvSpPr>
      <xdr:spPr>
        <a:xfrm>
          <a:off x="2648077" y="2376170"/>
          <a:ext cx="190500" cy="19050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280797</xdr:colOff>
      <xdr:row>10</xdr:row>
      <xdr:rowOff>95107</xdr:rowOff>
    </xdr:from>
    <xdr:ext cx="111184" cy="180627"/>
    <xdr:sp macro="_xll.PtreeEvent_ObjectClick" textlink="">
      <xdr:nvSpPr>
        <xdr:cNvPr id="19" name="PTObj_DBranchName_1_3"/>
        <xdr:cNvSpPr txBox="1"/>
      </xdr:nvSpPr>
      <xdr:spPr>
        <a:xfrm>
          <a:off x="1395222" y="2381107"/>
          <a:ext cx="11118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</a:t>
          </a:r>
        </a:p>
      </xdr:txBody>
    </xdr:sp>
    <xdr:clientData/>
  </xdr:oneCellAnchor>
  <xdr:twoCellAnchor editAs="oneCell">
    <xdr:from>
      <xdr:col>3</xdr:col>
      <xdr:colOff>127</xdr:colOff>
      <xdr:row>8</xdr:row>
      <xdr:rowOff>90170</xdr:rowOff>
    </xdr:from>
    <xdr:to>
      <xdr:col>3</xdr:col>
      <xdr:colOff>190627</xdr:colOff>
      <xdr:row>9</xdr:row>
      <xdr:rowOff>90170</xdr:rowOff>
    </xdr:to>
    <xdr:sp macro="_xll.PtreeEvent_ObjectClick" textlink="">
      <xdr:nvSpPr>
        <xdr:cNvPr id="20" name="PTObj_DNode_1_4"/>
        <xdr:cNvSpPr/>
      </xdr:nvSpPr>
      <xdr:spPr>
        <a:xfrm rot="-5400000">
          <a:off x="3762502" y="2376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8</xdr:row>
      <xdr:rowOff>95107</xdr:rowOff>
    </xdr:from>
    <xdr:ext cx="110095" cy="180627"/>
    <xdr:sp macro="_xll.PtreeEvent_ObjectClick" textlink="">
      <xdr:nvSpPr>
        <xdr:cNvPr id="23" name="PTObj_DBranchName_1_4"/>
        <xdr:cNvSpPr txBox="1"/>
      </xdr:nvSpPr>
      <xdr:spPr>
        <a:xfrm>
          <a:off x="2928747" y="2381107"/>
          <a:ext cx="110095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</a:t>
          </a:r>
        </a:p>
      </xdr:txBody>
    </xdr:sp>
    <xdr:clientData/>
  </xdr:oneCellAnchor>
  <xdr:twoCellAnchor editAs="oneCell">
    <xdr:from>
      <xdr:col>3</xdr:col>
      <xdr:colOff>127</xdr:colOff>
      <xdr:row>12</xdr:row>
      <xdr:rowOff>90170</xdr:rowOff>
    </xdr:from>
    <xdr:to>
      <xdr:col>3</xdr:col>
      <xdr:colOff>190627</xdr:colOff>
      <xdr:row>13</xdr:row>
      <xdr:rowOff>90170</xdr:rowOff>
    </xdr:to>
    <xdr:sp macro="_xll.PtreeEvent_ObjectClick" textlink="">
      <xdr:nvSpPr>
        <xdr:cNvPr id="24" name="PTObj_DNode_1_5"/>
        <xdr:cNvSpPr/>
      </xdr:nvSpPr>
      <xdr:spPr>
        <a:xfrm rot="-5400000">
          <a:off x="4038727" y="3138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12</xdr:row>
      <xdr:rowOff>95107</xdr:rowOff>
    </xdr:from>
    <xdr:ext cx="118494" cy="180627"/>
    <xdr:sp macro="_xll.PtreeEvent_ObjectClick" textlink="">
      <xdr:nvSpPr>
        <xdr:cNvPr id="27" name="PTObj_DBranchName_1_5"/>
        <xdr:cNvSpPr txBox="1"/>
      </xdr:nvSpPr>
      <xdr:spPr>
        <a:xfrm>
          <a:off x="2928747" y="3143107"/>
          <a:ext cx="11849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twoCellAnchor editAs="oneCell">
    <xdr:from>
      <xdr:col>3</xdr:col>
      <xdr:colOff>127</xdr:colOff>
      <xdr:row>14</xdr:row>
      <xdr:rowOff>90170</xdr:rowOff>
    </xdr:from>
    <xdr:to>
      <xdr:col>3</xdr:col>
      <xdr:colOff>190627</xdr:colOff>
      <xdr:row>15</xdr:row>
      <xdr:rowOff>90170</xdr:rowOff>
    </xdr:to>
    <xdr:sp macro="_xll.PtreeEvent_ObjectClick" textlink="">
      <xdr:nvSpPr>
        <xdr:cNvPr id="28" name="PTObj_DNode_1_6"/>
        <xdr:cNvSpPr/>
      </xdr:nvSpPr>
      <xdr:spPr>
        <a:xfrm rot="-5400000">
          <a:off x="4181602" y="3519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14</xdr:row>
      <xdr:rowOff>95107</xdr:rowOff>
    </xdr:from>
    <xdr:ext cx="105477" cy="180627"/>
    <xdr:sp macro="_xll.PtreeEvent_ObjectClick" textlink="">
      <xdr:nvSpPr>
        <xdr:cNvPr id="31" name="PTObj_DBranchName_1_6"/>
        <xdr:cNvSpPr txBox="1"/>
      </xdr:nvSpPr>
      <xdr:spPr>
        <a:xfrm>
          <a:off x="2928747" y="3524107"/>
          <a:ext cx="105477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E</a:t>
          </a:r>
        </a:p>
      </xdr:txBody>
    </xdr:sp>
    <xdr:clientData/>
  </xdr:oneCellAnchor>
  <xdr:twoCellAnchor editAs="oneCell">
    <xdr:from>
      <xdr:col>1</xdr:col>
      <xdr:colOff>127</xdr:colOff>
      <xdr:row>26</xdr:row>
      <xdr:rowOff>90170</xdr:rowOff>
    </xdr:from>
    <xdr:to>
      <xdr:col>1</xdr:col>
      <xdr:colOff>190627</xdr:colOff>
      <xdr:row>27</xdr:row>
      <xdr:rowOff>90170</xdr:rowOff>
    </xdr:to>
    <xdr:sp macro="_xll.PtreeEvent_ObjectClick" textlink="">
      <xdr:nvSpPr>
        <xdr:cNvPr id="15" name="PTObj_DNode_2_1"/>
        <xdr:cNvSpPr/>
      </xdr:nvSpPr>
      <xdr:spPr>
        <a:xfrm>
          <a:off x="1886077" y="5043170"/>
          <a:ext cx="190500" cy="190500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215900</xdr:colOff>
      <xdr:row>26</xdr:row>
      <xdr:rowOff>95107</xdr:rowOff>
    </xdr:from>
    <xdr:ext cx="1240853" cy="180627"/>
    <xdr:sp macro="_xll.PtreeEvent_ObjectClick" textlink="">
      <xdr:nvSpPr>
        <xdr:cNvPr id="33" name="PTObj_DBranchName_2_1"/>
        <xdr:cNvSpPr txBox="1"/>
      </xdr:nvSpPr>
      <xdr:spPr>
        <a:xfrm>
          <a:off x="215900" y="5048107"/>
          <a:ext cx="1240853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Tree with Logarithmic Utility</a:t>
          </a:r>
        </a:p>
      </xdr:txBody>
    </xdr:sp>
    <xdr:clientData/>
  </xdr:oneCellAnchor>
  <xdr:twoCellAnchor editAs="oneCell">
    <xdr:from>
      <xdr:col>2</xdr:col>
      <xdr:colOff>127</xdr:colOff>
      <xdr:row>24</xdr:row>
      <xdr:rowOff>90170</xdr:rowOff>
    </xdr:from>
    <xdr:to>
      <xdr:col>2</xdr:col>
      <xdr:colOff>190627</xdr:colOff>
      <xdr:row>25</xdr:row>
      <xdr:rowOff>90170</xdr:rowOff>
    </xdr:to>
    <xdr:sp macro="_xll.PtreeEvent_ObjectClick" textlink="">
      <xdr:nvSpPr>
        <xdr:cNvPr id="34" name="PTObj_DNode_2_2"/>
        <xdr:cNvSpPr/>
      </xdr:nvSpPr>
      <xdr:spPr>
        <a:xfrm rot="-5400000">
          <a:off x="3419602" y="4662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280797</xdr:colOff>
      <xdr:row>24</xdr:row>
      <xdr:rowOff>95107</xdr:rowOff>
    </xdr:from>
    <xdr:ext cx="114775" cy="180627"/>
    <xdr:sp macro="_xll.PtreeEvent_ObjectClick" textlink="">
      <xdr:nvSpPr>
        <xdr:cNvPr id="37" name="PTObj_DBranchName_2_2"/>
        <xdr:cNvSpPr txBox="1"/>
      </xdr:nvSpPr>
      <xdr:spPr>
        <a:xfrm>
          <a:off x="2166747" y="4667107"/>
          <a:ext cx="114775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A</a:t>
          </a:r>
        </a:p>
      </xdr:txBody>
    </xdr:sp>
    <xdr:clientData/>
  </xdr:oneCellAnchor>
  <xdr:twoCellAnchor editAs="oneCell">
    <xdr:from>
      <xdr:col>2</xdr:col>
      <xdr:colOff>127</xdr:colOff>
      <xdr:row>30</xdr:row>
      <xdr:rowOff>90170</xdr:rowOff>
    </xdr:from>
    <xdr:to>
      <xdr:col>2</xdr:col>
      <xdr:colOff>190627</xdr:colOff>
      <xdr:row>31</xdr:row>
      <xdr:rowOff>90170</xdr:rowOff>
    </xdr:to>
    <xdr:sp macro="_xll.PtreeEvent_ObjectClick" textlink="">
      <xdr:nvSpPr>
        <xdr:cNvPr id="38" name="PTObj_DNode_2_3"/>
        <xdr:cNvSpPr/>
      </xdr:nvSpPr>
      <xdr:spPr>
        <a:xfrm>
          <a:off x="3419602" y="5805170"/>
          <a:ext cx="190500" cy="19050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280797</xdr:colOff>
      <xdr:row>30</xdr:row>
      <xdr:rowOff>95107</xdr:rowOff>
    </xdr:from>
    <xdr:ext cx="111184" cy="180627"/>
    <xdr:sp macro="_xll.PtreeEvent_ObjectClick" textlink="">
      <xdr:nvSpPr>
        <xdr:cNvPr id="41" name="PTObj_DBranchName_2_3"/>
        <xdr:cNvSpPr txBox="1"/>
      </xdr:nvSpPr>
      <xdr:spPr>
        <a:xfrm>
          <a:off x="2166747" y="5810107"/>
          <a:ext cx="11118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B</a:t>
          </a:r>
        </a:p>
      </xdr:txBody>
    </xdr:sp>
    <xdr:clientData/>
  </xdr:oneCellAnchor>
  <xdr:twoCellAnchor editAs="oneCell">
    <xdr:from>
      <xdr:col>3</xdr:col>
      <xdr:colOff>127</xdr:colOff>
      <xdr:row>28</xdr:row>
      <xdr:rowOff>90170</xdr:rowOff>
    </xdr:from>
    <xdr:to>
      <xdr:col>3</xdr:col>
      <xdr:colOff>190627</xdr:colOff>
      <xdr:row>29</xdr:row>
      <xdr:rowOff>90170</xdr:rowOff>
    </xdr:to>
    <xdr:sp macro="_xll.PtreeEvent_ObjectClick" textlink="">
      <xdr:nvSpPr>
        <xdr:cNvPr id="42" name="PTObj_DNode_2_4"/>
        <xdr:cNvSpPr/>
      </xdr:nvSpPr>
      <xdr:spPr>
        <a:xfrm rot="-5400000">
          <a:off x="4962652" y="5424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28</xdr:row>
      <xdr:rowOff>95107</xdr:rowOff>
    </xdr:from>
    <xdr:ext cx="110094" cy="180627"/>
    <xdr:sp macro="_xll.PtreeEvent_ObjectClick" textlink="">
      <xdr:nvSpPr>
        <xdr:cNvPr id="45" name="PTObj_DBranchName_2_4"/>
        <xdr:cNvSpPr txBox="1"/>
      </xdr:nvSpPr>
      <xdr:spPr>
        <a:xfrm>
          <a:off x="3700272" y="5429107"/>
          <a:ext cx="11009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</a:t>
          </a:r>
        </a:p>
      </xdr:txBody>
    </xdr:sp>
    <xdr:clientData/>
  </xdr:oneCellAnchor>
  <xdr:twoCellAnchor editAs="oneCell">
    <xdr:from>
      <xdr:col>3</xdr:col>
      <xdr:colOff>127</xdr:colOff>
      <xdr:row>32</xdr:row>
      <xdr:rowOff>90170</xdr:rowOff>
    </xdr:from>
    <xdr:to>
      <xdr:col>3</xdr:col>
      <xdr:colOff>190627</xdr:colOff>
      <xdr:row>33</xdr:row>
      <xdr:rowOff>90170</xdr:rowOff>
    </xdr:to>
    <xdr:sp macro="_xll.PtreeEvent_ObjectClick" textlink="">
      <xdr:nvSpPr>
        <xdr:cNvPr id="46" name="PTObj_DNode_2_5"/>
        <xdr:cNvSpPr/>
      </xdr:nvSpPr>
      <xdr:spPr>
        <a:xfrm rot="-5400000">
          <a:off x="4962652" y="6186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32</xdr:row>
      <xdr:rowOff>95107</xdr:rowOff>
    </xdr:from>
    <xdr:ext cx="118494" cy="180627"/>
    <xdr:sp macro="_xll.PtreeEvent_ObjectClick" textlink="">
      <xdr:nvSpPr>
        <xdr:cNvPr id="49" name="PTObj_DBranchName_2_5"/>
        <xdr:cNvSpPr txBox="1"/>
      </xdr:nvSpPr>
      <xdr:spPr>
        <a:xfrm>
          <a:off x="3700272" y="6191107"/>
          <a:ext cx="118494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D</a:t>
          </a:r>
        </a:p>
      </xdr:txBody>
    </xdr:sp>
    <xdr:clientData/>
  </xdr:oneCellAnchor>
  <xdr:twoCellAnchor editAs="oneCell">
    <xdr:from>
      <xdr:col>3</xdr:col>
      <xdr:colOff>127</xdr:colOff>
      <xdr:row>34</xdr:row>
      <xdr:rowOff>90170</xdr:rowOff>
    </xdr:from>
    <xdr:to>
      <xdr:col>3</xdr:col>
      <xdr:colOff>190627</xdr:colOff>
      <xdr:row>35</xdr:row>
      <xdr:rowOff>90170</xdr:rowOff>
    </xdr:to>
    <xdr:sp macro="_xll.PtreeEvent_ObjectClick" textlink="">
      <xdr:nvSpPr>
        <xdr:cNvPr id="50" name="PTObj_DNode_2_6"/>
        <xdr:cNvSpPr/>
      </xdr:nvSpPr>
      <xdr:spPr>
        <a:xfrm rot="-5400000">
          <a:off x="4962652" y="6567170"/>
          <a:ext cx="190500" cy="19050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280797</xdr:colOff>
      <xdr:row>34</xdr:row>
      <xdr:rowOff>95107</xdr:rowOff>
    </xdr:from>
    <xdr:ext cx="105477" cy="180627"/>
    <xdr:sp macro="_xll.PtreeEvent_ObjectClick" textlink="">
      <xdr:nvSpPr>
        <xdr:cNvPr id="53" name="PTObj_DBranchName_2_6"/>
        <xdr:cNvSpPr txBox="1"/>
      </xdr:nvSpPr>
      <xdr:spPr>
        <a:xfrm>
          <a:off x="3700272" y="6572107"/>
          <a:ext cx="105477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F21" sqref="F21"/>
    </sheetView>
  </sheetViews>
  <sheetFormatPr defaultRowHeight="15" x14ac:dyDescent="0.25"/>
  <cols>
    <col min="1" max="1" width="28.28515625" customWidth="1"/>
    <col min="2" max="2" width="23" customWidth="1"/>
    <col min="3" max="3" width="23.140625" customWidth="1"/>
    <col min="4" max="4" width="16.7109375" customWidth="1"/>
  </cols>
  <sheetData>
    <row r="2" spans="1:6" x14ac:dyDescent="0.25">
      <c r="F2" t="s">
        <v>57</v>
      </c>
    </row>
    <row r="3" spans="1:6" x14ac:dyDescent="0.25">
      <c r="F3" t="s">
        <v>58</v>
      </c>
    </row>
    <row r="4" spans="1:6" x14ac:dyDescent="0.25">
      <c r="F4" t="s">
        <v>59</v>
      </c>
    </row>
    <row r="5" spans="1:6" ht="15" customHeight="1" x14ac:dyDescent="0.25">
      <c r="B5" s="9" t="b">
        <f>_xll.PTreeNodeDecision(treeCalc_1!$F$2,2)</f>
        <v>1</v>
      </c>
      <c r="C5" s="5">
        <f>_xll.PTreeNodeProbability(treeCalc_1!$F$2,2)</f>
        <v>1</v>
      </c>
    </row>
    <row r="6" spans="1:6" ht="15" customHeight="1" x14ac:dyDescent="0.25">
      <c r="B6" s="6">
        <v>104500</v>
      </c>
      <c r="C6" s="4">
        <f>_xll.PTreeNodeValue(treeCalc_1!$F$2,2)</f>
        <v>104500</v>
      </c>
      <c r="F6" t="s">
        <v>67</v>
      </c>
    </row>
    <row r="7" spans="1:6" ht="15" customHeight="1" x14ac:dyDescent="0.25">
      <c r="A7" s="6"/>
      <c r="B7" s="7" t="s">
        <v>45</v>
      </c>
      <c r="F7" t="s">
        <v>60</v>
      </c>
    </row>
    <row r="8" spans="1:6" ht="15" customHeight="1" x14ac:dyDescent="0.25">
      <c r="A8" s="6"/>
      <c r="B8" s="8" t="e">
        <f>_xll.PTreeNodeValue(treeCalc_1!$F$2,1)</f>
        <v>#VALUE!</v>
      </c>
      <c r="F8" t="s">
        <v>61</v>
      </c>
    </row>
    <row r="9" spans="1:6" ht="15" customHeight="1" x14ac:dyDescent="0.25">
      <c r="C9" s="12">
        <v>0.25</v>
      </c>
      <c r="D9" s="5">
        <f>_xll.PTreeNodeProbability(treeCalc_1!$F$2,4)</f>
        <v>0</v>
      </c>
      <c r="F9" t="s">
        <v>62</v>
      </c>
    </row>
    <row r="10" spans="1:6" ht="15" customHeight="1" x14ac:dyDescent="0.25">
      <c r="C10" s="6">
        <v>125000</v>
      </c>
      <c r="D10" s="4">
        <f>_xll.PTreeNodeValue(treeCalc_1!$F$2,4)</f>
        <v>125000</v>
      </c>
      <c r="F10" t="s">
        <v>63</v>
      </c>
    </row>
    <row r="11" spans="1:6" ht="15" customHeight="1" x14ac:dyDescent="0.25">
      <c r="B11" s="9" t="b">
        <f>_xll.PTreeNodeDecision(treeCalc_1!$F$2,3)</f>
        <v>0</v>
      </c>
      <c r="C11" s="10" t="s">
        <v>50</v>
      </c>
      <c r="F11" t="s">
        <v>64</v>
      </c>
    </row>
    <row r="12" spans="1:6" ht="15" customHeight="1" x14ac:dyDescent="0.25">
      <c r="B12" s="6">
        <v>0</v>
      </c>
      <c r="C12" s="11" t="e">
        <f>_xll.PTreeNodeValue(treeCalc_1!$F$2,3)</f>
        <v>#VALUE!</v>
      </c>
      <c r="F12" t="s">
        <v>65</v>
      </c>
    </row>
    <row r="13" spans="1:6" ht="15" customHeight="1" x14ac:dyDescent="0.25">
      <c r="C13" s="12">
        <v>0.5</v>
      </c>
      <c r="D13" s="5">
        <f>_xll.PTreeNodeProbability(treeCalc_1!$F$2,5)</f>
        <v>0</v>
      </c>
    </row>
    <row r="14" spans="1:6" ht="15" customHeight="1" x14ac:dyDescent="0.25">
      <c r="C14" s="6">
        <v>110000</v>
      </c>
      <c r="D14" s="4">
        <f>_xll.PTreeNodeValue(treeCalc_1!$F$2,5)</f>
        <v>110000</v>
      </c>
      <c r="F14" t="s">
        <v>68</v>
      </c>
    </row>
    <row r="15" spans="1:6" ht="15" customHeight="1" x14ac:dyDescent="0.25">
      <c r="C15" s="12">
        <v>0.25</v>
      </c>
      <c r="D15" s="5">
        <f>_xll.PTreeNodeProbability(treeCalc_1!$F$2,6)</f>
        <v>0</v>
      </c>
      <c r="F15" t="s">
        <v>71</v>
      </c>
    </row>
    <row r="16" spans="1:6" ht="15" customHeight="1" x14ac:dyDescent="0.25">
      <c r="C16" s="6">
        <v>90000</v>
      </c>
      <c r="D16" s="4">
        <f>_xll.PTreeNodeValue(treeCalc_1!$F$2,6)</f>
        <v>90000</v>
      </c>
    </row>
    <row r="17" spans="1:6" x14ac:dyDescent="0.25">
      <c r="A17" s="13" t="s">
        <v>73</v>
      </c>
      <c r="B17" s="2">
        <v>100</v>
      </c>
    </row>
    <row r="23" spans="1:6" x14ac:dyDescent="0.25">
      <c r="F23" t="s">
        <v>74</v>
      </c>
    </row>
    <row r="24" spans="1:6" x14ac:dyDescent="0.25">
      <c r="F24" t="s">
        <v>75</v>
      </c>
    </row>
    <row r="25" spans="1:6" ht="15" customHeight="1" x14ac:dyDescent="0.25">
      <c r="B25" s="9" t="e">
        <f>_xll.PTreeNodeDecision(treeCalc_2!$F$2,2)</f>
        <v>#VALUE!</v>
      </c>
      <c r="C25" s="5" t="e">
        <f>_xll.PTreeNodeProbability(treeCalc_2!$F$2,2)</f>
        <v>#VALUE!</v>
      </c>
      <c r="F25" t="s">
        <v>76</v>
      </c>
    </row>
    <row r="26" spans="1:6" ht="15" customHeight="1" x14ac:dyDescent="0.25">
      <c r="B26" s="6">
        <v>-50</v>
      </c>
      <c r="C26" s="4">
        <f>_xll.PTreeNodeValue(treeCalc_2!$F$2,2)</f>
        <v>-50</v>
      </c>
      <c r="F26" t="s">
        <v>77</v>
      </c>
    </row>
    <row r="27" spans="1:6" ht="15" customHeight="1" x14ac:dyDescent="0.25">
      <c r="A27" s="6"/>
      <c r="B27" s="7" t="s">
        <v>45</v>
      </c>
      <c r="F27" t="s">
        <v>78</v>
      </c>
    </row>
    <row r="28" spans="1:6" ht="15" customHeight="1" x14ac:dyDescent="0.25">
      <c r="A28" s="6"/>
      <c r="B28" s="8" t="e">
        <f>_xll.PTreeNodeValue(treeCalc_2!$F$2,1)</f>
        <v>#VALUE!</v>
      </c>
    </row>
    <row r="29" spans="1:6" ht="15" customHeight="1" x14ac:dyDescent="0.25">
      <c r="C29" s="12">
        <v>0.25</v>
      </c>
      <c r="D29" s="5" t="e">
        <f>_xll.PTreeNodeProbability(treeCalc_2!$F$2,4)</f>
        <v>#VALUE!</v>
      </c>
      <c r="F29" t="s">
        <v>79</v>
      </c>
    </row>
    <row r="30" spans="1:6" ht="15" customHeight="1" x14ac:dyDescent="0.25">
      <c r="C30" s="6">
        <v>-200</v>
      </c>
      <c r="D30" s="4">
        <f>_xll.PTreeNodeValue(treeCalc_2!$F$2,4)</f>
        <v>-200</v>
      </c>
      <c r="F30" t="s">
        <v>80</v>
      </c>
    </row>
    <row r="31" spans="1:6" ht="15" customHeight="1" x14ac:dyDescent="0.25">
      <c r="B31" s="9" t="e">
        <f>_xll.PTreeNodeDecision(treeCalc_2!$F$2,3)</f>
        <v>#VALUE!</v>
      </c>
      <c r="C31" s="10" t="s">
        <v>50</v>
      </c>
      <c r="F31" t="s">
        <v>81</v>
      </c>
    </row>
    <row r="32" spans="1:6" ht="15" customHeight="1" x14ac:dyDescent="0.25">
      <c r="B32" s="6">
        <v>0</v>
      </c>
      <c r="C32" s="11" t="e">
        <f>_xll.PTreeNodeValue(treeCalc_2!$F$2,3)</f>
        <v>#VALUE!</v>
      </c>
      <c r="F32" t="s">
        <v>82</v>
      </c>
    </row>
    <row r="33" spans="1:4" ht="15" customHeight="1" x14ac:dyDescent="0.25">
      <c r="C33" s="12">
        <v>0.5</v>
      </c>
      <c r="D33" s="5" t="e">
        <f>_xll.PTreeNodeProbability(treeCalc_2!$F$2,5)</f>
        <v>#VALUE!</v>
      </c>
    </row>
    <row r="34" spans="1:4" ht="15" customHeight="1" x14ac:dyDescent="0.25">
      <c r="C34" s="6">
        <v>-100</v>
      </c>
      <c r="D34" s="4">
        <f>_xll.PTreeNodeValue(treeCalc_2!$F$2,5)</f>
        <v>-100</v>
      </c>
    </row>
    <row r="35" spans="1:4" ht="15" customHeight="1" x14ac:dyDescent="0.25">
      <c r="C35" s="12">
        <v>0.25</v>
      </c>
      <c r="D35" s="5" t="e">
        <f>_xll.PTreeNodeProbability(treeCalc_2!$F$2,6)</f>
        <v>#VALUE!</v>
      </c>
    </row>
    <row r="36" spans="1:4" ht="15" customHeight="1" x14ac:dyDescent="0.25">
      <c r="C36" s="6">
        <v>200</v>
      </c>
      <c r="D36" s="4">
        <f>_xll.PTreeNodeValue(treeCalc_2!$F$2,6)</f>
        <v>200</v>
      </c>
    </row>
    <row r="37" spans="1:4" x14ac:dyDescent="0.25">
      <c r="A37" s="13" t="s">
        <v>73</v>
      </c>
      <c r="B37" s="2">
        <v>150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ColWidth="15.7109375" defaultRowHeight="15" x14ac:dyDescent="0.25"/>
  <cols>
    <col min="1" max="16384" width="15.7109375" style="2"/>
  </cols>
  <sheetData>
    <row r="1" spans="1:16" x14ac:dyDescent="0.25">
      <c r="A1" s="2" t="s">
        <v>1</v>
      </c>
      <c r="B1" s="1" t="s">
        <v>70</v>
      </c>
      <c r="E1" s="2" t="s">
        <v>9</v>
      </c>
      <c r="F1" s="2">
        <v>3</v>
      </c>
      <c r="H1" s="2" t="s">
        <v>16</v>
      </c>
      <c r="I1" s="1" t="s">
        <v>42</v>
      </c>
      <c r="K1" s="2" t="s">
        <v>21</v>
      </c>
      <c r="L1" s="2">
        <f>Sheet1!$B$37</f>
        <v>150</v>
      </c>
    </row>
    <row r="2" spans="1:16" x14ac:dyDescent="0.25">
      <c r="A2" s="2" t="s">
        <v>2</v>
      </c>
      <c r="B2" s="2" t="e">
        <f>Sheet1!#REF!</f>
        <v>#REF!</v>
      </c>
      <c r="E2" s="2" t="s">
        <v>11</v>
      </c>
      <c r="F2" s="2">
        <f>_xll.PTreeEvaluate5(B3,$L$11:$L$16,$J$11:$J$16,$K$11:$K$16,$N$11:$N$16,$G$11:$G$16,,L1)</f>
        <v>1595138</v>
      </c>
    </row>
    <row r="3" spans="1:16" x14ac:dyDescent="0.25">
      <c r="A3" s="2" t="s">
        <v>3</v>
      </c>
      <c r="B3" s="2" t="s">
        <v>72</v>
      </c>
      <c r="E3" s="2" t="s">
        <v>12</v>
      </c>
      <c r="F3" s="1" t="s">
        <v>38</v>
      </c>
      <c r="H3" s="2" t="s">
        <v>17</v>
      </c>
      <c r="I3" s="3" t="s">
        <v>40</v>
      </c>
    </row>
    <row r="4" spans="1:16" x14ac:dyDescent="0.25">
      <c r="A4" s="2" t="s">
        <v>4</v>
      </c>
      <c r="B4" s="2" t="s">
        <v>37</v>
      </c>
      <c r="E4" s="2" t="s">
        <v>13</v>
      </c>
      <c r="F4" s="1" t="s">
        <v>39</v>
      </c>
      <c r="H4" s="2" t="s">
        <v>18</v>
      </c>
      <c r="I4" s="1" t="s">
        <v>41</v>
      </c>
    </row>
    <row r="5" spans="1:16" x14ac:dyDescent="0.25">
      <c r="A5" s="2" t="s">
        <v>5</v>
      </c>
      <c r="B5" s="2">
        <v>0</v>
      </c>
      <c r="E5" s="2" t="s">
        <v>14</v>
      </c>
      <c r="F5" s="1" t="s">
        <v>39</v>
      </c>
      <c r="H5" s="2" t="s">
        <v>19</v>
      </c>
      <c r="I5" s="3" t="s">
        <v>40</v>
      </c>
    </row>
    <row r="6" spans="1:16" x14ac:dyDescent="0.25">
      <c r="A6" s="2" t="s">
        <v>6</v>
      </c>
      <c r="E6" s="2" t="s">
        <v>15</v>
      </c>
      <c r="F6" s="1" t="s">
        <v>38</v>
      </c>
      <c r="H6" s="2" t="s">
        <v>20</v>
      </c>
      <c r="I6" s="1" t="s">
        <v>41</v>
      </c>
    </row>
    <row r="7" spans="1:16" x14ac:dyDescent="0.25">
      <c r="A7" s="2" t="s">
        <v>7</v>
      </c>
      <c r="E7" s="2" t="s">
        <v>10</v>
      </c>
      <c r="F7" s="1" t="s">
        <v>69</v>
      </c>
    </row>
    <row r="8" spans="1:16" x14ac:dyDescent="0.25">
      <c r="A8" s="2" t="s">
        <v>8</v>
      </c>
      <c r="B8" s="2">
        <v>6</v>
      </c>
    </row>
    <row r="10" spans="1:16" x14ac:dyDescent="0.25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2" t="s">
        <v>31</v>
      </c>
      <c r="K10" s="2" t="s">
        <v>32</v>
      </c>
      <c r="L10" s="2" t="s">
        <v>3</v>
      </c>
      <c r="M10" s="2" t="s">
        <v>33</v>
      </c>
      <c r="N10" s="2" t="s">
        <v>34</v>
      </c>
      <c r="O10" s="2" t="s">
        <v>35</v>
      </c>
      <c r="P10" s="2" t="s">
        <v>36</v>
      </c>
    </row>
    <row r="11" spans="1:16" x14ac:dyDescent="0.25">
      <c r="A11" s="2" t="e">
        <f>Sheet1!$B$28</f>
        <v>#VALUE!</v>
      </c>
      <c r="B11" s="2" t="str">
        <f>B1</f>
        <v>Tree with Logarithmic Utility</v>
      </c>
      <c r="C11" s="2">
        <v>0</v>
      </c>
      <c r="I11" s="2" t="s">
        <v>43</v>
      </c>
      <c r="J11" s="2">
        <f>Sheet1!$A$28</f>
        <v>0</v>
      </c>
      <c r="K11" s="2">
        <f>Sheet1!$A$27</f>
        <v>0</v>
      </c>
      <c r="L11" s="2" t="s">
        <v>47</v>
      </c>
      <c r="M11" s="1" t="s">
        <v>44</v>
      </c>
      <c r="O11" s="2" t="str">
        <f>Sheet1!$B$27</f>
        <v>Decision</v>
      </c>
      <c r="P11" s="2" t="b">
        <v>0</v>
      </c>
    </row>
    <row r="12" spans="1:16" x14ac:dyDescent="0.25">
      <c r="A12" s="2">
        <f>Sheet1!$C$26</f>
        <v>-50</v>
      </c>
      <c r="B12" s="1" t="s">
        <v>48</v>
      </c>
      <c r="C12" s="2">
        <v>0</v>
      </c>
      <c r="H12" s="2" t="s">
        <v>43</v>
      </c>
      <c r="I12" s="2" t="s">
        <v>43</v>
      </c>
      <c r="J12" s="2">
        <f>Sheet1!$B$26</f>
        <v>-50</v>
      </c>
      <c r="L12" s="2" t="s">
        <v>46</v>
      </c>
      <c r="M12" s="1" t="s">
        <v>44</v>
      </c>
      <c r="P12" s="2" t="b">
        <v>0</v>
      </c>
    </row>
    <row r="13" spans="1:16" x14ac:dyDescent="0.25">
      <c r="A13" s="2" t="e">
        <f>Sheet1!$C$32</f>
        <v>#VALUE!</v>
      </c>
      <c r="B13" s="1" t="s">
        <v>49</v>
      </c>
      <c r="C13" s="2">
        <v>0</v>
      </c>
      <c r="I13" s="2" t="s">
        <v>43</v>
      </c>
      <c r="J13" s="2">
        <f>Sheet1!$B$32</f>
        <v>0</v>
      </c>
      <c r="L13" s="2" t="s">
        <v>52</v>
      </c>
      <c r="M13" s="1" t="s">
        <v>44</v>
      </c>
      <c r="O13" s="2" t="str">
        <f>Sheet1!$C$31</f>
        <v>Chance</v>
      </c>
      <c r="P13" s="2" t="b">
        <v>0</v>
      </c>
    </row>
    <row r="14" spans="1:16" x14ac:dyDescent="0.25">
      <c r="A14" s="2">
        <f>Sheet1!$D$30</f>
        <v>-200</v>
      </c>
      <c r="B14" s="1" t="s">
        <v>53</v>
      </c>
      <c r="C14" s="2">
        <v>0</v>
      </c>
      <c r="H14" s="2" t="s">
        <v>43</v>
      </c>
      <c r="I14" s="2" t="s">
        <v>43</v>
      </c>
      <c r="J14" s="2">
        <f>Sheet1!$C$30</f>
        <v>-200</v>
      </c>
      <c r="K14" s="2">
        <f>Sheet1!$C$29</f>
        <v>0.25</v>
      </c>
      <c r="L14" s="2" t="s">
        <v>51</v>
      </c>
      <c r="M14" s="1" t="s">
        <v>44</v>
      </c>
      <c r="P14" s="2" t="b">
        <v>0</v>
      </c>
    </row>
    <row r="15" spans="1:16" x14ac:dyDescent="0.25">
      <c r="A15" s="2">
        <f>Sheet1!$D$34</f>
        <v>-100</v>
      </c>
      <c r="B15" s="1" t="s">
        <v>54</v>
      </c>
      <c r="C15" s="2">
        <v>0</v>
      </c>
      <c r="H15" s="2" t="s">
        <v>43</v>
      </c>
      <c r="I15" s="2" t="s">
        <v>43</v>
      </c>
      <c r="J15" s="2">
        <f>Sheet1!$C$34</f>
        <v>-100</v>
      </c>
      <c r="K15" s="2">
        <f>Sheet1!$C$33</f>
        <v>0.5</v>
      </c>
      <c r="L15" s="2" t="s">
        <v>51</v>
      </c>
      <c r="M15" s="1" t="s">
        <v>44</v>
      </c>
      <c r="P15" s="2" t="b">
        <v>0</v>
      </c>
    </row>
    <row r="16" spans="1:16" x14ac:dyDescent="0.25">
      <c r="A16" s="2">
        <f>Sheet1!$D$36</f>
        <v>200</v>
      </c>
      <c r="B16" s="1" t="s">
        <v>55</v>
      </c>
      <c r="C16" s="2">
        <v>0</v>
      </c>
      <c r="H16" s="2" t="s">
        <v>43</v>
      </c>
      <c r="I16" s="2" t="s">
        <v>43</v>
      </c>
      <c r="J16" s="2">
        <f>Sheet1!$C$36</f>
        <v>200</v>
      </c>
      <c r="K16" s="2">
        <f>Sheet1!$C$35</f>
        <v>0.25</v>
      </c>
      <c r="L16" s="2" t="s">
        <v>51</v>
      </c>
      <c r="M16" s="1" t="s">
        <v>44</v>
      </c>
      <c r="P16" s="2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ColWidth="15.7109375" defaultRowHeight="15" x14ac:dyDescent="0.25"/>
  <cols>
    <col min="1" max="16384" width="15.7109375" style="2"/>
  </cols>
  <sheetData>
    <row r="1" spans="1:16" x14ac:dyDescent="0.25">
      <c r="A1" s="2" t="s">
        <v>1</v>
      </c>
      <c r="B1" s="1" t="s">
        <v>66</v>
      </c>
      <c r="E1" s="2" t="s">
        <v>9</v>
      </c>
      <c r="F1" s="2">
        <v>3</v>
      </c>
      <c r="H1" s="2" t="s">
        <v>16</v>
      </c>
      <c r="I1" s="1" t="s">
        <v>42</v>
      </c>
      <c r="K1" s="2" t="s">
        <v>21</v>
      </c>
      <c r="L1" s="2">
        <f>Sheet1!$B$17</f>
        <v>100</v>
      </c>
    </row>
    <row r="2" spans="1:16" x14ac:dyDescent="0.25">
      <c r="A2" s="2" t="s">
        <v>2</v>
      </c>
      <c r="B2" s="2" t="e">
        <f>Sheet1!#REF!</f>
        <v>#REF!</v>
      </c>
      <c r="E2" s="2" t="s">
        <v>11</v>
      </c>
      <c r="F2" s="2">
        <f>_xll.PTreeEvaluate5(B3,$L$11:$L$16,$J$11:$J$16,$K$11:$K$16,$N$11:$N$16,$G$11:$G$16,,L1)</f>
        <v>1517953</v>
      </c>
    </row>
    <row r="3" spans="1:16" x14ac:dyDescent="0.25">
      <c r="A3" s="2" t="s">
        <v>3</v>
      </c>
      <c r="B3" s="2" t="s">
        <v>56</v>
      </c>
      <c r="E3" s="2" t="s">
        <v>12</v>
      </c>
      <c r="F3" s="1" t="s">
        <v>38</v>
      </c>
      <c r="H3" s="2" t="s">
        <v>17</v>
      </c>
      <c r="I3" s="3" t="s">
        <v>40</v>
      </c>
    </row>
    <row r="4" spans="1:16" x14ac:dyDescent="0.25">
      <c r="A4" s="2" t="s">
        <v>4</v>
      </c>
      <c r="B4" s="2" t="s">
        <v>37</v>
      </c>
      <c r="E4" s="2" t="s">
        <v>13</v>
      </c>
      <c r="F4" s="1" t="s">
        <v>39</v>
      </c>
      <c r="H4" s="2" t="s">
        <v>18</v>
      </c>
      <c r="I4" s="1" t="s">
        <v>41</v>
      </c>
    </row>
    <row r="5" spans="1:16" x14ac:dyDescent="0.25">
      <c r="A5" s="2" t="s">
        <v>5</v>
      </c>
      <c r="B5" s="2">
        <v>0</v>
      </c>
      <c r="E5" s="2" t="s">
        <v>14</v>
      </c>
      <c r="F5" s="1" t="s">
        <v>39</v>
      </c>
      <c r="H5" s="2" t="s">
        <v>19</v>
      </c>
      <c r="I5" s="3" t="s">
        <v>40</v>
      </c>
    </row>
    <row r="6" spans="1:16" x14ac:dyDescent="0.25">
      <c r="A6" s="2" t="s">
        <v>6</v>
      </c>
      <c r="E6" s="2" t="s">
        <v>15</v>
      </c>
      <c r="F6" s="1" t="s">
        <v>38</v>
      </c>
      <c r="H6" s="2" t="s">
        <v>20</v>
      </c>
      <c r="I6" s="1" t="s">
        <v>41</v>
      </c>
    </row>
    <row r="7" spans="1:16" x14ac:dyDescent="0.25">
      <c r="A7" s="2" t="s">
        <v>7</v>
      </c>
      <c r="E7" s="2" t="s">
        <v>10</v>
      </c>
      <c r="F7" s="1" t="s">
        <v>0</v>
      </c>
    </row>
    <row r="8" spans="1:16" x14ac:dyDescent="0.25">
      <c r="A8" s="2" t="s">
        <v>8</v>
      </c>
      <c r="B8" s="2">
        <v>6</v>
      </c>
    </row>
    <row r="10" spans="1:16" x14ac:dyDescent="0.25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2" t="s">
        <v>31</v>
      </c>
      <c r="K10" s="2" t="s">
        <v>32</v>
      </c>
      <c r="L10" s="2" t="s">
        <v>3</v>
      </c>
      <c r="M10" s="2" t="s">
        <v>33</v>
      </c>
      <c r="N10" s="2" t="s">
        <v>34</v>
      </c>
      <c r="O10" s="2" t="s">
        <v>35</v>
      </c>
      <c r="P10" s="2" t="s">
        <v>36</v>
      </c>
    </row>
    <row r="11" spans="1:16" x14ac:dyDescent="0.25">
      <c r="A11" s="2" t="e">
        <f>Sheet1!$B$8</f>
        <v>#VALUE!</v>
      </c>
      <c r="B11" s="2" t="str">
        <f>B1</f>
        <v>Tree with Exponential Utility</v>
      </c>
      <c r="C11" s="2">
        <v>0</v>
      </c>
      <c r="I11" s="2" t="s">
        <v>43</v>
      </c>
      <c r="J11" s="2">
        <f>Sheet1!$A$8</f>
        <v>0</v>
      </c>
      <c r="K11" s="2">
        <f>Sheet1!$A$7</f>
        <v>0</v>
      </c>
      <c r="L11" s="2" t="s">
        <v>47</v>
      </c>
      <c r="M11" s="1" t="s">
        <v>44</v>
      </c>
      <c r="O11" s="2" t="str">
        <f>Sheet1!$B$7</f>
        <v>Decision</v>
      </c>
      <c r="P11" s="2" t="b">
        <v>0</v>
      </c>
    </row>
    <row r="12" spans="1:16" x14ac:dyDescent="0.25">
      <c r="A12" s="2">
        <f>Sheet1!$C$6</f>
        <v>104500</v>
      </c>
      <c r="B12" s="1" t="s">
        <v>48</v>
      </c>
      <c r="C12" s="2">
        <v>0</v>
      </c>
      <c r="H12" s="2" t="s">
        <v>43</v>
      </c>
      <c r="I12" s="2" t="s">
        <v>43</v>
      </c>
      <c r="J12" s="2">
        <f>Sheet1!$B$6</f>
        <v>104500</v>
      </c>
      <c r="L12" s="2" t="s">
        <v>46</v>
      </c>
      <c r="M12" s="1" t="s">
        <v>44</v>
      </c>
      <c r="P12" s="2" t="b">
        <v>0</v>
      </c>
    </row>
    <row r="13" spans="1:16" x14ac:dyDescent="0.25">
      <c r="A13" s="2" t="e">
        <f>Sheet1!$C$12</f>
        <v>#VALUE!</v>
      </c>
      <c r="B13" s="1" t="s">
        <v>49</v>
      </c>
      <c r="C13" s="2">
        <v>0</v>
      </c>
      <c r="I13" s="2" t="s">
        <v>43</v>
      </c>
      <c r="J13" s="2">
        <f>Sheet1!$B$12</f>
        <v>0</v>
      </c>
      <c r="L13" s="2" t="s">
        <v>52</v>
      </c>
      <c r="M13" s="1" t="s">
        <v>44</v>
      </c>
      <c r="O13" s="2" t="str">
        <f>Sheet1!$C$11</f>
        <v>Chance</v>
      </c>
      <c r="P13" s="2" t="b">
        <v>0</v>
      </c>
    </row>
    <row r="14" spans="1:16" x14ac:dyDescent="0.25">
      <c r="A14" s="2">
        <f>Sheet1!$D$10</f>
        <v>125000</v>
      </c>
      <c r="B14" s="1" t="s">
        <v>53</v>
      </c>
      <c r="C14" s="2">
        <v>0</v>
      </c>
      <c r="H14" s="2" t="s">
        <v>43</v>
      </c>
      <c r="I14" s="2" t="s">
        <v>43</v>
      </c>
      <c r="J14" s="2">
        <f>Sheet1!$C$10</f>
        <v>125000</v>
      </c>
      <c r="K14" s="2">
        <f>Sheet1!$C$9</f>
        <v>0.25</v>
      </c>
      <c r="L14" s="2" t="s">
        <v>51</v>
      </c>
      <c r="M14" s="1" t="s">
        <v>44</v>
      </c>
      <c r="P14" s="2" t="b">
        <v>0</v>
      </c>
    </row>
    <row r="15" spans="1:16" x14ac:dyDescent="0.25">
      <c r="A15" s="2">
        <f>Sheet1!$D$14</f>
        <v>110000</v>
      </c>
      <c r="B15" s="1" t="s">
        <v>54</v>
      </c>
      <c r="C15" s="2">
        <v>0</v>
      </c>
      <c r="H15" s="2" t="s">
        <v>43</v>
      </c>
      <c r="I15" s="2" t="s">
        <v>43</v>
      </c>
      <c r="J15" s="2">
        <f>Sheet1!$C$14</f>
        <v>110000</v>
      </c>
      <c r="K15" s="2">
        <f>Sheet1!$C$13</f>
        <v>0.5</v>
      </c>
      <c r="L15" s="2" t="s">
        <v>51</v>
      </c>
      <c r="M15" s="1" t="s">
        <v>44</v>
      </c>
      <c r="P15" s="2" t="b">
        <v>0</v>
      </c>
    </row>
    <row r="16" spans="1:16" x14ac:dyDescent="0.25">
      <c r="A16" s="2">
        <f>Sheet1!$D$16</f>
        <v>90000</v>
      </c>
      <c r="B16" s="1" t="s">
        <v>55</v>
      </c>
      <c r="C16" s="2">
        <v>0</v>
      </c>
      <c r="H16" s="2" t="s">
        <v>43</v>
      </c>
      <c r="I16" s="2" t="s">
        <v>43</v>
      </c>
      <c r="J16" s="2">
        <f>Sheet1!$C$16</f>
        <v>90000</v>
      </c>
      <c r="K16" s="2">
        <f>Sheet1!$C$15</f>
        <v>0.25</v>
      </c>
      <c r="L16" s="2" t="s">
        <v>51</v>
      </c>
      <c r="M16" s="1" t="s">
        <v>44</v>
      </c>
      <c r="P16" s="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treeCalc_2</vt:lpstr>
      <vt:lpstr>treeCalc_1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2015-11-23T21:35:54Z</dcterms:created>
  <dcterms:modified xsi:type="dcterms:W3CDTF">2015-11-24T21:05:13Z</dcterms:modified>
</cp:coreProperties>
</file>