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480" yWindow="90" windowWidth="15195" windowHeight="13035"/>
  </bookViews>
  <sheets>
    <sheet name="Overview" sheetId="1" r:id="rId1"/>
    <sheet name="SimulationMeans" sheetId="2" r:id="rId2"/>
  </sheets>
  <functionGroups builtInGroupCount="17"/>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CIH_LH">SimulationMeans!$M$3</definedName>
    <definedName name="CIH_MC">SimulationMeans!$K$3</definedName>
    <definedName name="CIL_LH">SimulationMeans!$L$3</definedName>
    <definedName name="CIL_MC">SimulationMeans!$J$3</definedName>
    <definedName name="HeaderSecondLine">Overview!$C$30</definedName>
    <definedName name="MeansLH">SimulationMeans!$D$4:$D$103</definedName>
    <definedName name="MeansMC">SimulationMeans!$B$4:$B$103</definedName>
    <definedName name="mu">Overview!$D$10</definedName>
    <definedName name="nrIt">Overview!$D$7</definedName>
    <definedName name="nrSim">Overview!$D$4</definedName>
    <definedName name="Pal_Workbook_GUID" hidden="1">"GYBDGDKT6HR928Z8BLIZKDUH"</definedName>
    <definedName name="Pctile">SimulationMeans!$W$1</definedName>
    <definedName name="RiskAfterRecalcMacro" hidden="1">""</definedName>
    <definedName name="RiskAfterSimMacro" hidden="1">""</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134</definedName>
    <definedName name="RiskFixedSeed" hidden="1">1</definedName>
    <definedName name="RiskGenerateExcelReportsAtEndOfSimulation">TRUE</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400</definedName>
    <definedName name="RiskNumSimulations" hidden="1">100</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howRiskWindowAtEndOfSimulation">TRUE</definedName>
    <definedName name="RiskStandardRecalc" hidden="1">1</definedName>
    <definedName name="RiskTemplateSheetName">"myTemplate"</definedName>
    <definedName name="RiskUpdateDisplay" hidden="1">FALSE</definedName>
    <definedName name="RiskUseDifferentSeedForEachSim" hidden="1">TRUE</definedName>
    <definedName name="RiskUseFixedSeed" hidden="1">FALSE</definedName>
    <definedName name="RiskUseMultipleCPUs" hidden="1">TRUE</definedName>
    <definedName name="SE_Actual_LH">Overview!$D$33</definedName>
    <definedName name="SE_Actual_MC">Overview!$D$32</definedName>
    <definedName name="SE_Expected">SimulationMeans!$H$10</definedName>
    <definedName name="SE_LH">SimulationMeans!$H$3</definedName>
    <definedName name="SE_MC">SimulationMeans!$G$3</definedName>
    <definedName name="sigma">Overview!$D$12</definedName>
    <definedName name="solver_adj" localSheetId="0" hidden="1">Overview!#REF!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Overview!#REF!</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Overview!$E$28</definedName>
    <definedName name="solver_pre" localSheetId="0" hidden="1">0.000001</definedName>
    <definedName name="solver_rel1" localSheetId="0" hidden="1">3</definedName>
    <definedName name="solver_rhs1" localSheetId="0" hidden="1">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10</definedName>
    <definedName name="TheInput">Overview!$D$14</definedName>
  </definedNames>
  <calcPr calcId="145621"/>
</workbook>
</file>

<file path=xl/calcChain.xml><?xml version="1.0" encoding="utf-8"?>
<calcChain xmlns="http://schemas.openxmlformats.org/spreadsheetml/2006/main">
  <c r="M3" i="2" l="1"/>
  <c r="L3" i="2"/>
  <c r="H3" i="2"/>
  <c r="D33" i="1" s="1"/>
  <c r="D14" i="1"/>
  <c r="K3" i="2"/>
  <c r="J3" i="2"/>
  <c r="E32" i="1"/>
  <c r="G3" i="2"/>
  <c r="D32" i="1"/>
  <c r="B1" i="2"/>
  <c r="C30" i="1"/>
  <c r="W1" i="2"/>
  <c r="D31" i="1"/>
  <c r="F33" i="1"/>
  <c r="E33" i="1"/>
  <c r="F32" i="1"/>
</calcChain>
</file>

<file path=xl/sharedStrings.xml><?xml version="1.0" encoding="utf-8"?>
<sst xmlns="http://schemas.openxmlformats.org/spreadsheetml/2006/main" count="32" uniqueCount="28">
  <si>
    <t>Sim #</t>
  </si>
  <si>
    <t>Actual/Latin Hypercube</t>
  </si>
  <si>
    <t>Actual/Monte Carlo</t>
  </si>
  <si>
    <t>Input function for @RISK</t>
  </si>
  <si>
    <t>Distribution mean</t>
  </si>
  <si>
    <t>Distribution standard deviation</t>
  </si>
  <si>
    <t>Monte Carlo Sampling Type</t>
  </si>
  <si>
    <t>Latin Hypercube Sampling Type</t>
  </si>
  <si>
    <t>Monte Carlo</t>
  </si>
  <si>
    <t>Latin Hypercube</t>
  </si>
  <si>
    <t>Predicted (SEM)</t>
  </si>
  <si>
    <t>2.5% of number of simulations:</t>
  </si>
  <si>
    <t>Middle 95% of Simulation Means are between about</t>
  </si>
  <si>
    <t>Number of simulations</t>
  </si>
  <si>
    <t>Iterations per simulation</t>
  </si>
  <si>
    <t>Standard Deviation of Simulation Means</t>
  </si>
  <si>
    <t>One simulation equals one sample, and the sample size is the number of iterations per simulation. By running multiple simulations we draw multiple samples.</t>
  </si>
  <si>
    <t>Select the number of simulations and number of iterations, then click "Run Comparison". @RISK will make two complete runs, one with the Monte Carlo method and one with Latin Hypercube. @RISK will store the simulation means and standard deviations on the SimulationMeans worksheet and summarize them in the box you see at right.</t>
  </si>
  <si>
    <t>The Predicted value or Standard Error of the Mean (SEM) is the distribution standard deviation divided by square root of sample size (number of iterations per simuation). The Actual values come from the actual sampling by the two sampling methods.</t>
  </si>
  <si>
    <t>For the Monte Carlo sampling type, with medium to number of iterations, agreement with the SEM from the Central Limit Theorem is usually quite good. The Latin Hypercube method is a stratified sampling technique, which among other effects keeps the simulation means much closer to the required distribution mean. With this method, the standard deviation of simulation means will be much less than expected from the Central Limit Theorem.</t>
  </si>
  <si>
    <t>Standard Dev of Simulation Means</t>
  </si>
  <si>
    <t>Mean</t>
  </si>
  <si>
    <t>Standard Deviation</t>
  </si>
  <si>
    <t>Middle 95% of Simulation Means</t>
  </si>
  <si>
    <r>
      <t>Variations:</t>
    </r>
    <r>
      <rPr>
        <sz val="10"/>
        <rFont val="Arial"/>
        <family val="2"/>
      </rPr>
      <t xml:space="preserve"> Try changing the mean and standard deviation in D9 and D11, or pick a different distribution in D14 to explore the difference between the behavior of Monte Carlo and Latin Hypercube. (The "Predicted (SEM)" value is meaningful only for distributions that use the cell reference =sigma for standard deviation.)</t>
    </r>
  </si>
  <si>
    <t>This workbook illustrates different distributions of simulation means between the Latin Hypercube and Monte Carlo sampling types.</t>
  </si>
  <si>
    <t>StandardErrorLHandMC.xlsm (for @RISK 6.2 and 6.3)</t>
  </si>
  <si>
    <t>This workbook is ready to run in @RISK 6.2 or 6.3. If you have @RISK 7, press Alt+F11, click Tools » References, and select Palisade @RISK 7.0 for Excel Object Library or Palisade @RISK 7.5 for Excel Object Library.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</si>
</sst>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4" x14ac:knownFonts="1">
    <font>
      <sz val="10"/>
      <name val="Arial"/>
    </font>
    <font>
      <sz val="10"/>
      <name val="Arial"/>
      <family val="2"/>
    </font>
    <font>
      <sz val="8"/>
      <name val="Arial"/>
      <family val="2"/>
    </font>
    <font>
      <sz val="14"/>
      <color indexed="9"/>
      <name val="Arial"/>
      <family val="2"/>
    </font>
    <font>
      <sz val="10"/>
      <color indexed="14"/>
      <name val="Arial"/>
      <family val="2"/>
    </font>
    <font>
      <sz val="10"/>
      <color indexed="12"/>
      <name val="Arial"/>
      <family val="2"/>
    </font>
    <font>
      <sz val="10"/>
      <color indexed="17"/>
      <name val="Arial"/>
      <family val="2"/>
    </font>
    <font>
      <sz val="10"/>
      <color indexed="16"/>
      <name val="Arial"/>
      <family val="2"/>
    </font>
    <font>
      <sz val="10"/>
      <color indexed="10"/>
      <name val="Arial"/>
      <family val="2"/>
    </font>
    <font>
      <b/>
      <sz val="10"/>
      <name val="Arial"/>
      <family val="2"/>
    </font>
    <font>
      <b/>
      <sz val="12"/>
      <name val="Arial"/>
      <family val="2"/>
    </font>
    <font>
      <sz val="12"/>
      <name val="Arial"/>
      <family val="2"/>
    </font>
    <font>
      <b/>
      <sz val="10"/>
      <name val="Arial"/>
      <family val="2"/>
    </font>
    <font>
      <sz val="10"/>
      <color rgb="FF000000"/>
      <name val="Arial"/>
      <family val="2"/>
    </font>
  </fonts>
  <fills count="3">
    <fill>
      <patternFill patternType="none"/>
    </fill>
    <fill>
      <patternFill patternType="gray125"/>
    </fill>
    <fill>
      <patternFill patternType="solid">
        <fgColor indexed="57"/>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1">
    <xf numFmtId="0" fontId="0" fillId="0" borderId="0"/>
  </cellStyleXfs>
  <cellXfs count="52">
    <xf numFmtId="0" fontId="0" fillId="0" borderId="0" xfId="0"/>
    <xf numFmtId="0" fontId="3" fillId="2" borderId="1" xfId="0" applyFont="1" applyFill="1" applyBorder="1" applyAlignment="1">
      <alignment vertical="center"/>
    </xf>
    <xf numFmtId="0" fontId="0" fillId="0" borderId="2" xfId="0" applyBorder="1"/>
    <xf numFmtId="0" fontId="4" fillId="0" borderId="3" xfId="0" applyFont="1" applyBorder="1"/>
    <xf numFmtId="0" fontId="5" fillId="0" borderId="0" xfId="0" applyFont="1" applyFill="1"/>
    <xf numFmtId="0" fontId="0" fillId="0" borderId="0" xfId="0" applyAlignment="1">
      <alignment horizontal="right"/>
    </xf>
    <xf numFmtId="9" fontId="0" fillId="0" borderId="0" xfId="0" applyNumberFormat="1"/>
    <xf numFmtId="0" fontId="6" fillId="0" borderId="0" xfId="0" applyFont="1"/>
    <xf numFmtId="0" fontId="0" fillId="0" borderId="0" xfId="0" applyNumberFormat="1"/>
    <xf numFmtId="0" fontId="7" fillId="0" borderId="0" xfId="0" applyNumberFormat="1" applyFont="1"/>
    <xf numFmtId="2" fontId="0" fillId="0" borderId="0" xfId="0" applyNumberFormat="1"/>
    <xf numFmtId="164" fontId="7" fillId="0" borderId="0" xfId="0" applyNumberFormat="1" applyFont="1"/>
    <xf numFmtId="0" fontId="0" fillId="0" borderId="0" xfId="0" applyAlignment="1"/>
    <xf numFmtId="0" fontId="0" fillId="0" borderId="2" xfId="0" applyBorder="1" applyAlignment="1"/>
    <xf numFmtId="0" fontId="0" fillId="0" borderId="4" xfId="0" applyBorder="1" applyAlignment="1">
      <alignment vertical="center"/>
    </xf>
    <xf numFmtId="0" fontId="0" fillId="0" borderId="5"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9" fillId="0" borderId="1" xfId="0" applyFont="1" applyBorder="1" applyAlignment="1">
      <alignment horizontal="center" vertical="center"/>
    </xf>
    <xf numFmtId="0" fontId="0" fillId="0" borderId="7" xfId="0" applyFill="1" applyBorder="1" applyAlignment="1">
      <alignment horizontal="center" vertical="center"/>
    </xf>
    <xf numFmtId="165" fontId="1" fillId="0" borderId="8" xfId="0" applyNumberFormat="1" applyFont="1" applyBorder="1" applyAlignment="1">
      <alignment vertical="center"/>
    </xf>
    <xf numFmtId="165" fontId="8" fillId="0" borderId="8" xfId="0" applyNumberFormat="1" applyFont="1" applyBorder="1" applyAlignment="1">
      <alignment vertical="center"/>
    </xf>
    <xf numFmtId="165" fontId="8" fillId="0" borderId="6" xfId="0" applyNumberFormat="1" applyFont="1" applyBorder="1" applyAlignment="1">
      <alignment vertical="center"/>
    </xf>
    <xf numFmtId="0" fontId="0" fillId="0" borderId="5" xfId="0" applyBorder="1"/>
    <xf numFmtId="0" fontId="0" fillId="0" borderId="6" xfId="0" applyBorder="1"/>
    <xf numFmtId="0" fontId="0" fillId="0" borderId="8" xfId="0" applyBorder="1" applyAlignment="1">
      <alignment vertical="center"/>
    </xf>
    <xf numFmtId="0" fontId="0" fillId="0" borderId="6" xfId="0" applyBorder="1" applyAlignment="1">
      <alignment vertical="center"/>
    </xf>
    <xf numFmtId="0" fontId="0" fillId="0" borderId="2" xfId="0" applyBorder="1" applyAlignment="1">
      <alignment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4" xfId="0"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4" xfId="0" applyBorder="1" applyAlignment="1">
      <alignment horizontal="center" wrapText="1"/>
    </xf>
    <xf numFmtId="0" fontId="0" fillId="0" borderId="8" xfId="0" applyBorder="1" applyAlignment="1">
      <alignment horizontal="center" wrapText="1"/>
    </xf>
    <xf numFmtId="0" fontId="0" fillId="0" borderId="2" xfId="0" applyBorder="1" applyAlignment="1">
      <alignment vertical="top" wrapText="1"/>
    </xf>
    <xf numFmtId="0" fontId="1" fillId="0" borderId="2" xfId="0" applyFont="1" applyBorder="1" applyAlignment="1">
      <alignment vertical="top" wrapText="1"/>
    </xf>
    <xf numFmtId="0" fontId="1" fillId="0" borderId="7" xfId="0" applyFont="1" applyBorder="1" applyAlignment="1">
      <alignment vertical="top" wrapText="1"/>
    </xf>
    <xf numFmtId="0" fontId="10" fillId="0" borderId="9" xfId="0" applyFont="1" applyBorder="1" applyAlignment="1">
      <alignment horizontal="center" vertical="center"/>
    </xf>
    <xf numFmtId="0" fontId="10" fillId="0" borderId="14" xfId="0" applyFont="1" applyBorder="1" applyAlignment="1">
      <alignment horizontal="center" vertical="center"/>
    </xf>
    <xf numFmtId="0" fontId="10" fillId="0" borderId="10" xfId="0" applyFont="1" applyBorder="1" applyAlignment="1">
      <alignment horizontal="center" vertical="center"/>
    </xf>
    <xf numFmtId="0" fontId="0" fillId="0" borderId="1" xfId="0" applyBorder="1" applyAlignment="1">
      <alignment horizontal="center" wrapText="1"/>
    </xf>
    <xf numFmtId="0" fontId="0" fillId="0" borderId="2" xfId="0" applyBorder="1" applyAlignment="1">
      <alignment horizontal="center" wrapText="1"/>
    </xf>
    <xf numFmtId="0" fontId="0" fillId="0" borderId="7" xfId="0" applyBorder="1" applyAlignment="1">
      <alignment horizont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16</xdr:row>
          <xdr:rowOff>19050</xdr:rowOff>
        </xdr:from>
        <xdr:to>
          <xdr:col>3</xdr:col>
          <xdr:colOff>381000</xdr:colOff>
          <xdr:row>17</xdr:row>
          <xdr:rowOff>66675</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Run Comparison</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F41"/>
  <sheetViews>
    <sheetView showGridLines="0" tabSelected="1" workbookViewId="0"/>
  </sheetViews>
  <sheetFormatPr defaultRowHeight="12.75" x14ac:dyDescent="0.2"/>
  <cols>
    <col min="1" max="1" width="86.28515625" customWidth="1"/>
    <col min="2" max="2" width="6" customWidth="1"/>
    <col min="3" max="3" width="27.28515625" customWidth="1"/>
    <col min="4" max="4" width="13.28515625" customWidth="1"/>
    <col min="5" max="6" width="13" customWidth="1"/>
  </cols>
  <sheetData>
    <row r="1" spans="1:5" ht="30.75" customHeight="1" x14ac:dyDescent="0.2">
      <c r="A1" s="1" t="s">
        <v>26</v>
      </c>
    </row>
    <row r="2" spans="1:5" x14ac:dyDescent="0.2">
      <c r="A2" s="2"/>
    </row>
    <row r="3" spans="1:5" x14ac:dyDescent="0.2">
      <c r="A3" s="36" t="s">
        <v>25</v>
      </c>
    </row>
    <row r="4" spans="1:5" x14ac:dyDescent="0.2">
      <c r="A4" s="36"/>
      <c r="C4" t="s">
        <v>13</v>
      </c>
      <c r="D4" s="3">
        <v>100</v>
      </c>
    </row>
    <row r="5" spans="1:5" x14ac:dyDescent="0.2">
      <c r="A5" s="27"/>
    </row>
    <row r="6" spans="1:5" x14ac:dyDescent="0.2">
      <c r="A6" s="36" t="s">
        <v>16</v>
      </c>
    </row>
    <row r="7" spans="1:5" x14ac:dyDescent="0.2">
      <c r="A7" s="36"/>
      <c r="C7" t="s">
        <v>14</v>
      </c>
      <c r="D7" s="3">
        <v>400</v>
      </c>
    </row>
    <row r="8" spans="1:5" x14ac:dyDescent="0.2">
      <c r="A8" s="2"/>
    </row>
    <row r="9" spans="1:5" x14ac:dyDescent="0.2">
      <c r="A9" s="36" t="s">
        <v>17</v>
      </c>
    </row>
    <row r="10" spans="1:5" x14ac:dyDescent="0.2">
      <c r="A10" s="36"/>
      <c r="C10" t="s">
        <v>4</v>
      </c>
      <c r="D10">
        <v>15000</v>
      </c>
    </row>
    <row r="11" spans="1:5" x14ac:dyDescent="0.2">
      <c r="A11" s="36"/>
    </row>
    <row r="12" spans="1:5" x14ac:dyDescent="0.2">
      <c r="A12" s="36"/>
      <c r="C12" t="s">
        <v>5</v>
      </c>
      <c r="D12">
        <v>200</v>
      </c>
    </row>
    <row r="13" spans="1:5" x14ac:dyDescent="0.2">
      <c r="A13" s="13"/>
    </row>
    <row r="14" spans="1:5" x14ac:dyDescent="0.2">
      <c r="A14" s="36" t="s">
        <v>18</v>
      </c>
      <c r="B14" s="4"/>
      <c r="C14" t="s">
        <v>3</v>
      </c>
      <c r="D14">
        <f ca="1">_xll.RiskNormal(mu, sigma)</f>
        <v>15000</v>
      </c>
    </row>
    <row r="15" spans="1:5" x14ac:dyDescent="0.2">
      <c r="A15" s="36"/>
      <c r="B15" s="4"/>
      <c r="E15" s="6"/>
    </row>
    <row r="16" spans="1:5" x14ac:dyDescent="0.2">
      <c r="A16" s="36"/>
      <c r="B16" s="4"/>
    </row>
    <row r="17" spans="1:6" x14ac:dyDescent="0.2">
      <c r="A17" s="13"/>
    </row>
    <row r="18" spans="1:6" x14ac:dyDescent="0.2">
      <c r="A18" s="36" t="s">
        <v>19</v>
      </c>
    </row>
    <row r="19" spans="1:6" x14ac:dyDescent="0.2">
      <c r="A19" s="36"/>
      <c r="B19" s="4"/>
    </row>
    <row r="20" spans="1:6" x14ac:dyDescent="0.2">
      <c r="A20" s="36"/>
      <c r="B20" s="4"/>
    </row>
    <row r="21" spans="1:6" x14ac:dyDescent="0.2">
      <c r="A21" s="36"/>
      <c r="B21" s="4"/>
    </row>
    <row r="22" spans="1:6" x14ac:dyDescent="0.2">
      <c r="A22" s="36"/>
      <c r="B22" s="4"/>
    </row>
    <row r="23" spans="1:6" x14ac:dyDescent="0.2">
      <c r="A23" s="13"/>
    </row>
    <row r="24" spans="1:6" ht="12.75" customHeight="1" x14ac:dyDescent="0.2">
      <c r="A24" s="36" t="s">
        <v>24</v>
      </c>
      <c r="B24" s="7"/>
      <c r="D24" s="5"/>
      <c r="E24" s="8"/>
    </row>
    <row r="25" spans="1:6" x14ac:dyDescent="0.2">
      <c r="A25" s="36"/>
      <c r="D25" s="5"/>
      <c r="E25" s="8"/>
    </row>
    <row r="26" spans="1:6" x14ac:dyDescent="0.2">
      <c r="A26" s="36"/>
      <c r="B26" s="9"/>
      <c r="D26" s="5"/>
      <c r="E26" s="10"/>
    </row>
    <row r="27" spans="1:6" x14ac:dyDescent="0.2">
      <c r="A27" s="36"/>
      <c r="B27" s="11"/>
      <c r="D27" s="5"/>
    </row>
    <row r="28" spans="1:6" ht="12.75" customHeight="1" thickBot="1" x14ac:dyDescent="0.25">
      <c r="A28" s="13"/>
      <c r="D28" s="5"/>
    </row>
    <row r="29" spans="1:6" ht="12.75" customHeight="1" x14ac:dyDescent="0.2">
      <c r="A29" s="37" t="s">
        <v>27</v>
      </c>
      <c r="C29" s="32" t="s">
        <v>15</v>
      </c>
      <c r="D29" s="33"/>
      <c r="E29" s="28" t="s">
        <v>12</v>
      </c>
      <c r="F29" s="29"/>
    </row>
    <row r="30" spans="1:6" ht="12.75" customHeight="1" x14ac:dyDescent="0.2">
      <c r="A30" s="37"/>
      <c r="C30" s="34" t="str">
        <f>"for "&amp;nrSim&amp;" simulations of "&amp;nrIt&amp;" iterations each"</f>
        <v>for 100 simulations of 400 iterations each</v>
      </c>
      <c r="D30" s="35"/>
      <c r="E30" s="30"/>
      <c r="F30" s="31"/>
    </row>
    <row r="31" spans="1:6" ht="12.75" customHeight="1" thickBot="1" x14ac:dyDescent="0.25">
      <c r="A31" s="38"/>
      <c r="C31" s="14" t="s">
        <v>10</v>
      </c>
      <c r="D31" s="20">
        <f>sigma/SQRT(nrIt)</f>
        <v>10</v>
      </c>
      <c r="E31" s="30"/>
      <c r="F31" s="31"/>
    </row>
    <row r="32" spans="1:6" ht="12.75" customHeight="1" x14ac:dyDescent="0.2">
      <c r="A32" s="12"/>
      <c r="C32" s="14" t="s">
        <v>2</v>
      </c>
      <c r="D32" s="21">
        <f>IF(SE_MC=0,"",SE_MC)</f>
        <v>9.7891892857953664</v>
      </c>
      <c r="E32" s="14">
        <f>IF(CIL_MC=0,"",CIL_MC)</f>
        <v>14980.579529073621</v>
      </c>
      <c r="F32" s="25">
        <f>IF(CIH_MC=0,"",CIH_MC)</f>
        <v>15017.561594278095</v>
      </c>
    </row>
    <row r="33" spans="1:6" ht="12.75" customHeight="1" thickBot="1" x14ac:dyDescent="0.25">
      <c r="A33" s="12"/>
      <c r="C33" s="15" t="s">
        <v>1</v>
      </c>
      <c r="D33" s="22">
        <f>IF(SE_LH=0,"",SE_LH)</f>
        <v>0.201410237301893</v>
      </c>
      <c r="E33" s="15">
        <f>IF(CIL_LH=0,"",CIL_LH)</f>
        <v>14999.430450524222</v>
      </c>
      <c r="F33" s="26">
        <f>IF(CIH_LH=0,"",CIH_LH)</f>
        <v>15000.366793459267</v>
      </c>
    </row>
    <row r="34" spans="1:6" ht="12.75" customHeight="1" x14ac:dyDescent="0.2">
      <c r="A34" s="12"/>
    </row>
    <row r="35" spans="1:6" ht="12.75" customHeight="1" x14ac:dyDescent="0.2">
      <c r="A35" s="12"/>
    </row>
    <row r="36" spans="1:6" ht="12.75" customHeight="1" x14ac:dyDescent="0.2">
      <c r="A36" s="12"/>
    </row>
    <row r="37" spans="1:6" x14ac:dyDescent="0.2">
      <c r="A37" s="12"/>
    </row>
    <row r="38" spans="1:6" x14ac:dyDescent="0.2">
      <c r="A38" s="12"/>
    </row>
    <row r="39" spans="1:6" x14ac:dyDescent="0.2">
      <c r="A39" s="12"/>
    </row>
    <row r="40" spans="1:6" x14ac:dyDescent="0.2">
      <c r="A40" s="12"/>
    </row>
    <row r="41" spans="1:6" x14ac:dyDescent="0.2">
      <c r="A41" s="12"/>
    </row>
  </sheetData>
  <mergeCells count="10">
    <mergeCell ref="E29:F31"/>
    <mergeCell ref="C29:D29"/>
    <mergeCell ref="C30:D30"/>
    <mergeCell ref="A3:A4"/>
    <mergeCell ref="A9:A12"/>
    <mergeCell ref="A14:A16"/>
    <mergeCell ref="A18:A22"/>
    <mergeCell ref="A24:A27"/>
    <mergeCell ref="A6:A7"/>
    <mergeCell ref="A29:A31"/>
  </mergeCells>
  <phoneticPr fontId="2"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ThisWorkbook.Run_Simulation">
                <anchor moveWithCells="1">
                  <from>
                    <xdr:col>2</xdr:col>
                    <xdr:colOff>419100</xdr:colOff>
                    <xdr:row>16</xdr:row>
                    <xdr:rowOff>19050</xdr:rowOff>
                  </from>
                  <to>
                    <xdr:col>3</xdr:col>
                    <xdr:colOff>381000</xdr:colOff>
                    <xdr:row>17</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103"/>
  <sheetViews>
    <sheetView workbookViewId="0">
      <selection activeCell="M3" sqref="M3"/>
    </sheetView>
  </sheetViews>
  <sheetFormatPr defaultRowHeight="12.75" x14ac:dyDescent="0.2"/>
  <cols>
    <col min="1" max="1" width="6.5703125" customWidth="1"/>
    <col min="2" max="5" width="18.140625" customWidth="1"/>
    <col min="6" max="6" width="2.28515625" customWidth="1"/>
    <col min="7" max="7" width="21.5703125" customWidth="1"/>
    <col min="8" max="8" width="21" customWidth="1"/>
    <col min="9" max="9" width="2.28515625" customWidth="1"/>
    <col min="10" max="13" width="12.28515625" customWidth="1"/>
  </cols>
  <sheetData>
    <row r="1" spans="1:23" ht="19.5" customHeight="1" thickBot="1" x14ac:dyDescent="0.25">
      <c r="A1" s="42" t="s">
        <v>0</v>
      </c>
      <c r="B1" s="39" t="str">
        <f>"Statistics for "&amp;nrSim&amp;" Simulations of "&amp;nrIt&amp;" Iterations Each"</f>
        <v>Statistics for 100 Simulations of 400 Iterations Each</v>
      </c>
      <c r="C1" s="40"/>
      <c r="D1" s="40"/>
      <c r="E1" s="41"/>
      <c r="G1" s="39" t="s">
        <v>20</v>
      </c>
      <c r="H1" s="41"/>
      <c r="J1" s="47" t="s">
        <v>23</v>
      </c>
      <c r="K1" s="48"/>
      <c r="L1" s="48"/>
      <c r="M1" s="49"/>
      <c r="T1" t="s">
        <v>11</v>
      </c>
      <c r="W1">
        <f>MAX(1,INT(0.025*nrSim))</f>
        <v>2</v>
      </c>
    </row>
    <row r="2" spans="1:23" ht="18" customHeight="1" x14ac:dyDescent="0.2">
      <c r="A2" s="43"/>
      <c r="B2" s="45" t="s">
        <v>6</v>
      </c>
      <c r="C2" s="46"/>
      <c r="D2" s="45" t="s">
        <v>7</v>
      </c>
      <c r="E2" s="46"/>
      <c r="G2" s="18" t="s">
        <v>8</v>
      </c>
      <c r="H2" s="18" t="s">
        <v>9</v>
      </c>
      <c r="J2" s="50" t="s">
        <v>8</v>
      </c>
      <c r="K2" s="51"/>
      <c r="L2" s="50" t="s">
        <v>9</v>
      </c>
      <c r="M2" s="51"/>
    </row>
    <row r="3" spans="1:23" ht="17.25" customHeight="1" thickBot="1" x14ac:dyDescent="0.25">
      <c r="A3" s="44"/>
      <c r="B3" s="16" t="s">
        <v>21</v>
      </c>
      <c r="C3" s="17" t="s">
        <v>22</v>
      </c>
      <c r="D3" s="16" t="s">
        <v>21</v>
      </c>
      <c r="E3" s="17" t="s">
        <v>22</v>
      </c>
      <c r="G3" s="19">
        <f>STDEV(MeansMC)</f>
        <v>9.7891892857953664</v>
      </c>
      <c r="H3" s="19">
        <f>STDEV(MeansLH)</f>
        <v>0.201410237301893</v>
      </c>
      <c r="J3" s="23">
        <f>SMALL(MeansMC,Pctile)</f>
        <v>14980.579529073621</v>
      </c>
      <c r="K3" s="24">
        <f>LARGE(MeansMC,Pctile)</f>
        <v>15017.561594278095</v>
      </c>
      <c r="L3" s="23">
        <f>SMALL(MeansLH,Pctile)</f>
        <v>14999.430450524222</v>
      </c>
      <c r="M3" s="24">
        <f>LARGE(MeansLH,Pctile)</f>
        <v>15000.366793459267</v>
      </c>
    </row>
    <row r="4" spans="1:23" x14ac:dyDescent="0.2">
      <c r="A4">
        <v>1</v>
      </c>
      <c r="B4">
        <v>14994.579157963462</v>
      </c>
      <c r="C4">
        <v>203.4652520693044</v>
      </c>
      <c r="D4">
        <v>15000.240337790159</v>
      </c>
      <c r="E4">
        <v>200.11892564964211</v>
      </c>
    </row>
    <row r="5" spans="1:23" x14ac:dyDescent="0.2">
      <c r="A5">
        <v>2</v>
      </c>
      <c r="B5">
        <v>14987.890478639065</v>
      </c>
      <c r="C5">
        <v>186.93372622691439</v>
      </c>
      <c r="D5">
        <v>14999.981226622873</v>
      </c>
      <c r="E5">
        <v>199.81873152174791</v>
      </c>
    </row>
    <row r="6" spans="1:23" x14ac:dyDescent="0.2">
      <c r="A6">
        <v>3</v>
      </c>
      <c r="B6">
        <v>14990.248770139162</v>
      </c>
      <c r="C6">
        <v>198.3320682253229</v>
      </c>
      <c r="D6">
        <v>14999.930892324342</v>
      </c>
      <c r="E6">
        <v>200.81736054724175</v>
      </c>
      <c r="G6" s="12"/>
      <c r="H6" s="12"/>
    </row>
    <row r="7" spans="1:23" ht="12.75" customHeight="1" x14ac:dyDescent="0.2">
      <c r="A7">
        <v>4</v>
      </c>
      <c r="B7" s="12">
        <v>14990.21455263488</v>
      </c>
      <c r="C7" s="12">
        <v>192.60325945227683</v>
      </c>
      <c r="D7" s="12">
        <v>14999.971942406644</v>
      </c>
      <c r="E7" s="12">
        <v>200.34654410668017</v>
      </c>
      <c r="F7" s="12"/>
    </row>
    <row r="8" spans="1:23" x14ac:dyDescent="0.2">
      <c r="A8">
        <v>5</v>
      </c>
      <c r="B8">
        <v>15005.62574767956</v>
      </c>
      <c r="C8">
        <v>197.78160234203133</v>
      </c>
      <c r="D8">
        <v>15000.342398593039</v>
      </c>
      <c r="E8">
        <v>200.59158448997812</v>
      </c>
    </row>
    <row r="9" spans="1:23" x14ac:dyDescent="0.2">
      <c r="A9">
        <v>6</v>
      </c>
      <c r="B9">
        <v>14980.659751246851</v>
      </c>
      <c r="C9">
        <v>195.66716091149138</v>
      </c>
      <c r="D9">
        <v>15000.2373148847</v>
      </c>
      <c r="E9">
        <v>200.22425976584518</v>
      </c>
    </row>
    <row r="10" spans="1:23" x14ac:dyDescent="0.2">
      <c r="A10">
        <v>7</v>
      </c>
      <c r="B10">
        <v>15014.071588233135</v>
      </c>
      <c r="C10">
        <v>192.02672604126931</v>
      </c>
      <c r="D10">
        <v>14999.784533917904</v>
      </c>
      <c r="E10">
        <v>202.33377156057313</v>
      </c>
    </row>
    <row r="11" spans="1:23" x14ac:dyDescent="0.2">
      <c r="A11">
        <v>8</v>
      </c>
      <c r="B11">
        <v>15003.323551499529</v>
      </c>
      <c r="C11">
        <v>194.93571000594699</v>
      </c>
      <c r="D11">
        <v>14999.952137362226</v>
      </c>
      <c r="E11">
        <v>199.70365133777474</v>
      </c>
    </row>
    <row r="12" spans="1:23" x14ac:dyDescent="0.2">
      <c r="A12">
        <v>9</v>
      </c>
      <c r="B12">
        <v>15007.225358173453</v>
      </c>
      <c r="C12">
        <v>193.47746601577532</v>
      </c>
      <c r="D12">
        <v>15000.025258707106</v>
      </c>
      <c r="E12">
        <v>199.46527796824356</v>
      </c>
    </row>
    <row r="13" spans="1:23" x14ac:dyDescent="0.2">
      <c r="A13">
        <v>10</v>
      </c>
      <c r="B13">
        <v>15014.783406423488</v>
      </c>
      <c r="C13">
        <v>190.85566611752657</v>
      </c>
      <c r="D13">
        <v>15000.128364942826</v>
      </c>
      <c r="E13">
        <v>199.54209217875862</v>
      </c>
    </row>
    <row r="14" spans="1:23" x14ac:dyDescent="0.2">
      <c r="A14">
        <v>11</v>
      </c>
      <c r="B14">
        <v>15012.033185791957</v>
      </c>
      <c r="C14">
        <v>206.03616566058054</v>
      </c>
      <c r="D14">
        <v>15000.057408025532</v>
      </c>
      <c r="E14">
        <v>199.57240530791702</v>
      </c>
    </row>
    <row r="15" spans="1:23" x14ac:dyDescent="0.2">
      <c r="A15">
        <v>12</v>
      </c>
      <c r="B15">
        <v>14992.325075587407</v>
      </c>
      <c r="C15">
        <v>211.49224119863257</v>
      </c>
      <c r="D15">
        <v>15000.302250117238</v>
      </c>
      <c r="E15">
        <v>200.45857363487576</v>
      </c>
    </row>
    <row r="16" spans="1:23" x14ac:dyDescent="0.2">
      <c r="A16">
        <v>13</v>
      </c>
      <c r="B16">
        <v>15005.709356356238</v>
      </c>
      <c r="C16">
        <v>204.69483796969698</v>
      </c>
      <c r="D16">
        <v>14999.667959255206</v>
      </c>
      <c r="E16">
        <v>200.04445993754445</v>
      </c>
    </row>
    <row r="17" spans="1:5" x14ac:dyDescent="0.2">
      <c r="A17">
        <v>14</v>
      </c>
      <c r="B17">
        <v>14984.868986823654</v>
      </c>
      <c r="C17">
        <v>197.98428601172873</v>
      </c>
      <c r="D17">
        <v>15000.157507090606</v>
      </c>
      <c r="E17">
        <v>200.10145376837687</v>
      </c>
    </row>
    <row r="18" spans="1:5" x14ac:dyDescent="0.2">
      <c r="A18">
        <v>15</v>
      </c>
      <c r="B18">
        <v>15017.561594278095</v>
      </c>
      <c r="C18">
        <v>189.9870024052799</v>
      </c>
      <c r="D18">
        <v>14999.722273721758</v>
      </c>
      <c r="E18">
        <v>201.88014613216544</v>
      </c>
    </row>
    <row r="19" spans="1:5" x14ac:dyDescent="0.2">
      <c r="A19">
        <v>16</v>
      </c>
      <c r="B19">
        <v>14980.579529073621</v>
      </c>
      <c r="C19">
        <v>186.42368414496596</v>
      </c>
      <c r="D19">
        <v>14999.949476873575</v>
      </c>
      <c r="E19">
        <v>199.57740080240293</v>
      </c>
    </row>
    <row r="20" spans="1:5" x14ac:dyDescent="0.2">
      <c r="A20">
        <v>17</v>
      </c>
      <c r="B20">
        <v>15001.172058562264</v>
      </c>
      <c r="C20">
        <v>197.46841391953808</v>
      </c>
      <c r="D20">
        <v>15000.271040297079</v>
      </c>
      <c r="E20">
        <v>200.37304472458442</v>
      </c>
    </row>
    <row r="21" spans="1:5" x14ac:dyDescent="0.2">
      <c r="A21">
        <v>18</v>
      </c>
      <c r="B21">
        <v>15009.382650386373</v>
      </c>
      <c r="C21">
        <v>200.24241818211001</v>
      </c>
      <c r="D21">
        <v>15000.056972636456</v>
      </c>
      <c r="E21">
        <v>199.63068347862765</v>
      </c>
    </row>
    <row r="22" spans="1:5" x14ac:dyDescent="0.2">
      <c r="A22">
        <v>19</v>
      </c>
      <c r="B22">
        <v>14998.546498281248</v>
      </c>
      <c r="C22">
        <v>192.73243433503475</v>
      </c>
      <c r="D22">
        <v>15000.189712017103</v>
      </c>
      <c r="E22">
        <v>200.03870111098428</v>
      </c>
    </row>
    <row r="23" spans="1:5" x14ac:dyDescent="0.2">
      <c r="A23">
        <v>20</v>
      </c>
      <c r="B23">
        <v>15003.636918612434</v>
      </c>
      <c r="C23">
        <v>212.68065350486103</v>
      </c>
      <c r="D23">
        <v>14999.732794000469</v>
      </c>
      <c r="E23">
        <v>203.83223087957671</v>
      </c>
    </row>
    <row r="24" spans="1:5" x14ac:dyDescent="0.2">
      <c r="A24">
        <v>21</v>
      </c>
      <c r="B24">
        <v>14988.8131871242</v>
      </c>
      <c r="C24">
        <v>194.03247233999178</v>
      </c>
      <c r="D24">
        <v>15000.076490009444</v>
      </c>
      <c r="E24">
        <v>199.55781289582356</v>
      </c>
    </row>
    <row r="25" spans="1:5" x14ac:dyDescent="0.2">
      <c r="A25">
        <v>22</v>
      </c>
      <c r="B25">
        <v>15008.739888170188</v>
      </c>
      <c r="C25">
        <v>203.1204681335538</v>
      </c>
      <c r="D25">
        <v>14999.569820202971</v>
      </c>
      <c r="E25">
        <v>201.11537353464891</v>
      </c>
    </row>
    <row r="26" spans="1:5" x14ac:dyDescent="0.2">
      <c r="A26">
        <v>23</v>
      </c>
      <c r="B26">
        <v>15012.137874171407</v>
      </c>
      <c r="C26">
        <v>208.54371526049752</v>
      </c>
      <c r="D26">
        <v>14999.688433807263</v>
      </c>
      <c r="E26">
        <v>200.67554193388133</v>
      </c>
    </row>
    <row r="27" spans="1:5" x14ac:dyDescent="0.2">
      <c r="A27">
        <v>24</v>
      </c>
      <c r="B27">
        <v>15004.118047713328</v>
      </c>
      <c r="C27">
        <v>204.78643081652777</v>
      </c>
      <c r="D27">
        <v>14999.831876091079</v>
      </c>
      <c r="E27">
        <v>199.83366755018648</v>
      </c>
    </row>
    <row r="28" spans="1:5" x14ac:dyDescent="0.2">
      <c r="A28">
        <v>25</v>
      </c>
      <c r="B28">
        <v>14999.306183665591</v>
      </c>
      <c r="C28">
        <v>204.67778410643072</v>
      </c>
      <c r="D28">
        <v>14999.600750089574</v>
      </c>
      <c r="E28">
        <v>200.70286329435234</v>
      </c>
    </row>
    <row r="29" spans="1:5" x14ac:dyDescent="0.2">
      <c r="A29">
        <v>26</v>
      </c>
      <c r="B29">
        <v>15005.140525734481</v>
      </c>
      <c r="C29">
        <v>202.56093062953363</v>
      </c>
      <c r="D29">
        <v>15000.176290390065</v>
      </c>
      <c r="E29">
        <v>201.12225691969209</v>
      </c>
    </row>
    <row r="30" spans="1:5" x14ac:dyDescent="0.2">
      <c r="A30">
        <v>27</v>
      </c>
      <c r="B30">
        <v>15005.910451188482</v>
      </c>
      <c r="C30">
        <v>196.07001529608917</v>
      </c>
      <c r="D30">
        <v>14999.430450524222</v>
      </c>
      <c r="E30">
        <v>201.19642767130978</v>
      </c>
    </row>
    <row r="31" spans="1:5" x14ac:dyDescent="0.2">
      <c r="A31">
        <v>28</v>
      </c>
      <c r="B31">
        <v>14989.973312977829</v>
      </c>
      <c r="C31">
        <v>203.85518189854841</v>
      </c>
      <c r="D31">
        <v>15000.014286070638</v>
      </c>
      <c r="E31">
        <v>199.50405402805316</v>
      </c>
    </row>
    <row r="32" spans="1:5" x14ac:dyDescent="0.2">
      <c r="A32">
        <v>29</v>
      </c>
      <c r="B32">
        <v>15006.477879438327</v>
      </c>
      <c r="C32">
        <v>204.68668226752138</v>
      </c>
      <c r="D32">
        <v>14999.368992115331</v>
      </c>
      <c r="E32">
        <v>201.57757003987939</v>
      </c>
    </row>
    <row r="33" spans="1:5" x14ac:dyDescent="0.2">
      <c r="A33">
        <v>30</v>
      </c>
      <c r="B33">
        <v>14996.714305227151</v>
      </c>
      <c r="C33">
        <v>193.08610097601863</v>
      </c>
      <c r="D33">
        <v>15000.108773200274</v>
      </c>
      <c r="E33">
        <v>200.14168300354581</v>
      </c>
    </row>
    <row r="34" spans="1:5" x14ac:dyDescent="0.2">
      <c r="A34">
        <v>31</v>
      </c>
      <c r="B34">
        <v>14999.674943752443</v>
      </c>
      <c r="C34">
        <v>188.75827296022925</v>
      </c>
      <c r="D34">
        <v>14999.804884882882</v>
      </c>
      <c r="E34">
        <v>199.96539199466773</v>
      </c>
    </row>
    <row r="35" spans="1:5" x14ac:dyDescent="0.2">
      <c r="A35">
        <v>32</v>
      </c>
      <c r="B35">
        <v>15014.881084186623</v>
      </c>
      <c r="C35">
        <v>197.80470579458006</v>
      </c>
      <c r="D35">
        <v>15000.059586541045</v>
      </c>
      <c r="E35">
        <v>200.10150221501701</v>
      </c>
    </row>
    <row r="36" spans="1:5" x14ac:dyDescent="0.2">
      <c r="A36">
        <v>33</v>
      </c>
      <c r="B36">
        <v>14997.265233714348</v>
      </c>
      <c r="C36">
        <v>207.97251062090052</v>
      </c>
      <c r="D36">
        <v>15000.060582363165</v>
      </c>
      <c r="E36">
        <v>200.21128256821626</v>
      </c>
    </row>
    <row r="37" spans="1:5" x14ac:dyDescent="0.2">
      <c r="A37">
        <v>34</v>
      </c>
      <c r="B37">
        <v>15005.467117505084</v>
      </c>
      <c r="C37">
        <v>202.62791717639507</v>
      </c>
      <c r="D37">
        <v>14999.806169109792</v>
      </c>
      <c r="E37">
        <v>200.08478128098832</v>
      </c>
    </row>
    <row r="38" spans="1:5" x14ac:dyDescent="0.2">
      <c r="A38">
        <v>35</v>
      </c>
      <c r="B38">
        <v>14984.385421888348</v>
      </c>
      <c r="C38">
        <v>209.65253790237378</v>
      </c>
      <c r="D38">
        <v>15000.064395906751</v>
      </c>
      <c r="E38">
        <v>200.2944318757425</v>
      </c>
    </row>
    <row r="39" spans="1:5" x14ac:dyDescent="0.2">
      <c r="A39">
        <v>36</v>
      </c>
      <c r="B39">
        <v>14990.913123515036</v>
      </c>
      <c r="C39">
        <v>205.22584175433926</v>
      </c>
      <c r="D39">
        <v>15000.055366754637</v>
      </c>
      <c r="E39">
        <v>200.01787331319673</v>
      </c>
    </row>
    <row r="40" spans="1:5" x14ac:dyDescent="0.2">
      <c r="A40">
        <v>37</v>
      </c>
      <c r="B40">
        <v>14999.804663028603</v>
      </c>
      <c r="C40">
        <v>196.28655708987165</v>
      </c>
      <c r="D40">
        <v>14999.850937313127</v>
      </c>
      <c r="E40">
        <v>200.40600322759099</v>
      </c>
    </row>
    <row r="41" spans="1:5" x14ac:dyDescent="0.2">
      <c r="A41">
        <v>38</v>
      </c>
      <c r="B41">
        <v>14998.412693879662</v>
      </c>
      <c r="C41">
        <v>192.6673310523712</v>
      </c>
      <c r="D41">
        <v>15000.239558433548</v>
      </c>
      <c r="E41">
        <v>201.34332888401914</v>
      </c>
    </row>
    <row r="42" spans="1:5" x14ac:dyDescent="0.2">
      <c r="A42">
        <v>39</v>
      </c>
      <c r="B42">
        <v>14997.151431723412</v>
      </c>
      <c r="C42">
        <v>186.69483504729095</v>
      </c>
      <c r="D42">
        <v>15000.063599400008</v>
      </c>
      <c r="E42">
        <v>199.53755562955621</v>
      </c>
    </row>
    <row r="43" spans="1:5" x14ac:dyDescent="0.2">
      <c r="A43">
        <v>40</v>
      </c>
      <c r="B43">
        <v>14990.859081432114</v>
      </c>
      <c r="C43">
        <v>209.94643984296883</v>
      </c>
      <c r="D43">
        <v>14999.958207397312</v>
      </c>
      <c r="E43">
        <v>201.52110454003267</v>
      </c>
    </row>
    <row r="44" spans="1:5" x14ac:dyDescent="0.2">
      <c r="A44">
        <v>41</v>
      </c>
      <c r="B44">
        <v>15000.854519673365</v>
      </c>
      <c r="C44">
        <v>199.46012781708731</v>
      </c>
      <c r="D44">
        <v>14999.908806255209</v>
      </c>
      <c r="E44">
        <v>200.5622536801923</v>
      </c>
    </row>
    <row r="45" spans="1:5" x14ac:dyDescent="0.2">
      <c r="A45">
        <v>42</v>
      </c>
      <c r="B45">
        <v>15018.948844555671</v>
      </c>
      <c r="C45">
        <v>202.45272631286502</v>
      </c>
      <c r="D45">
        <v>15000.1131363245</v>
      </c>
      <c r="E45">
        <v>199.724156332418</v>
      </c>
    </row>
    <row r="46" spans="1:5" x14ac:dyDescent="0.2">
      <c r="A46">
        <v>43</v>
      </c>
      <c r="B46">
        <v>15006.419076836552</v>
      </c>
      <c r="C46">
        <v>183.53172036091084</v>
      </c>
      <c r="D46">
        <v>15000.199952092589</v>
      </c>
      <c r="E46">
        <v>200.63045883922985</v>
      </c>
    </row>
    <row r="47" spans="1:5" x14ac:dyDescent="0.2">
      <c r="A47">
        <v>44</v>
      </c>
      <c r="B47">
        <v>15010.779539782452</v>
      </c>
      <c r="C47">
        <v>198.48945576969277</v>
      </c>
      <c r="D47">
        <v>15000.002646843897</v>
      </c>
      <c r="E47">
        <v>200.04910011517967</v>
      </c>
    </row>
    <row r="48" spans="1:5" x14ac:dyDescent="0.2">
      <c r="A48">
        <v>45</v>
      </c>
      <c r="B48">
        <v>14997.655683841933</v>
      </c>
      <c r="C48">
        <v>180.09347505077739</v>
      </c>
      <c r="D48">
        <v>15000.005485728618</v>
      </c>
      <c r="E48">
        <v>200.10242229342694</v>
      </c>
    </row>
    <row r="49" spans="1:5" x14ac:dyDescent="0.2">
      <c r="A49">
        <v>46</v>
      </c>
      <c r="B49">
        <v>14988.000273679556</v>
      </c>
      <c r="C49">
        <v>197.70015693137196</v>
      </c>
      <c r="D49">
        <v>15000.17722927809</v>
      </c>
      <c r="E49">
        <v>200.2299896977344</v>
      </c>
    </row>
    <row r="50" spans="1:5" x14ac:dyDescent="0.2">
      <c r="A50">
        <v>47</v>
      </c>
      <c r="B50">
        <v>14982.703434734041</v>
      </c>
      <c r="C50">
        <v>198.20203157085697</v>
      </c>
      <c r="D50">
        <v>15000.066910221793</v>
      </c>
      <c r="E50">
        <v>200.28841766366719</v>
      </c>
    </row>
    <row r="51" spans="1:5" x14ac:dyDescent="0.2">
      <c r="A51">
        <v>48</v>
      </c>
      <c r="B51">
        <v>14999.267088000894</v>
      </c>
      <c r="C51">
        <v>196.29086142931425</v>
      </c>
      <c r="D51">
        <v>15000.063867125555</v>
      </c>
      <c r="E51">
        <v>200.17272174047625</v>
      </c>
    </row>
    <row r="52" spans="1:5" x14ac:dyDescent="0.2">
      <c r="A52">
        <v>49</v>
      </c>
      <c r="B52">
        <v>14988.254132975377</v>
      </c>
      <c r="C52">
        <v>200.42854504491314</v>
      </c>
      <c r="D52">
        <v>15000.283201094726</v>
      </c>
      <c r="E52">
        <v>200.31773583189403</v>
      </c>
    </row>
    <row r="53" spans="1:5" x14ac:dyDescent="0.2">
      <c r="A53">
        <v>50</v>
      </c>
      <c r="B53">
        <v>14985.996253696969</v>
      </c>
      <c r="C53">
        <v>193.1256394084034</v>
      </c>
      <c r="D53">
        <v>14999.852293566721</v>
      </c>
      <c r="E53">
        <v>199.28706188336221</v>
      </c>
    </row>
    <row r="54" spans="1:5" x14ac:dyDescent="0.2">
      <c r="A54">
        <v>51</v>
      </c>
      <c r="B54">
        <v>15000.392739756255</v>
      </c>
      <c r="C54">
        <v>202.01956440616368</v>
      </c>
      <c r="D54">
        <v>14999.744676826987</v>
      </c>
      <c r="E54">
        <v>200.78492569967844</v>
      </c>
    </row>
    <row r="55" spans="1:5" x14ac:dyDescent="0.2">
      <c r="A55">
        <v>52</v>
      </c>
      <c r="B55">
        <v>15001.647702940425</v>
      </c>
      <c r="C55">
        <v>203.86296271120713</v>
      </c>
      <c r="D55">
        <v>14999.925673780259</v>
      </c>
      <c r="E55">
        <v>199.6111663762822</v>
      </c>
    </row>
    <row r="56" spans="1:5" x14ac:dyDescent="0.2">
      <c r="A56">
        <v>53</v>
      </c>
      <c r="B56">
        <v>14999.176737640326</v>
      </c>
      <c r="C56">
        <v>202.35908340048627</v>
      </c>
      <c r="D56">
        <v>14999.915336889482</v>
      </c>
      <c r="E56">
        <v>200.26144336314641</v>
      </c>
    </row>
    <row r="57" spans="1:5" x14ac:dyDescent="0.2">
      <c r="A57">
        <v>54</v>
      </c>
      <c r="B57">
        <v>14985.963274488582</v>
      </c>
      <c r="C57">
        <v>203.08609518567062</v>
      </c>
      <c r="D57">
        <v>14999.971113151985</v>
      </c>
      <c r="E57">
        <v>199.41268201563702</v>
      </c>
    </row>
    <row r="58" spans="1:5" x14ac:dyDescent="0.2">
      <c r="A58">
        <v>55</v>
      </c>
      <c r="B58">
        <v>15011.533057094895</v>
      </c>
      <c r="C58">
        <v>199.89673072181466</v>
      </c>
      <c r="D58">
        <v>14999.996234564576</v>
      </c>
      <c r="E58">
        <v>200.286511364962</v>
      </c>
    </row>
    <row r="59" spans="1:5" x14ac:dyDescent="0.2">
      <c r="A59">
        <v>56</v>
      </c>
      <c r="B59">
        <v>15002.716819504607</v>
      </c>
      <c r="C59">
        <v>200.33789955004281</v>
      </c>
      <c r="D59">
        <v>15000.226067090729</v>
      </c>
      <c r="E59">
        <v>199.89458130146491</v>
      </c>
    </row>
    <row r="60" spans="1:5" x14ac:dyDescent="0.2">
      <c r="A60">
        <v>57</v>
      </c>
      <c r="B60">
        <v>14977.442724006307</v>
      </c>
      <c r="C60">
        <v>200.40212352909657</v>
      </c>
      <c r="D60">
        <v>14999.806252311344</v>
      </c>
      <c r="E60">
        <v>199.99727870025109</v>
      </c>
    </row>
    <row r="61" spans="1:5" x14ac:dyDescent="0.2">
      <c r="A61">
        <v>58</v>
      </c>
      <c r="B61">
        <v>14994.966088210456</v>
      </c>
      <c r="C61">
        <v>192.99907735357701</v>
      </c>
      <c r="D61">
        <v>14999.927717835857</v>
      </c>
      <c r="E61">
        <v>199.99998175528043</v>
      </c>
    </row>
    <row r="62" spans="1:5" x14ac:dyDescent="0.2">
      <c r="A62">
        <v>59</v>
      </c>
      <c r="B62">
        <v>14989.628374091506</v>
      </c>
      <c r="C62">
        <v>205.73788861610848</v>
      </c>
      <c r="D62">
        <v>14999.849066194025</v>
      </c>
      <c r="E62">
        <v>200.44243351389633</v>
      </c>
    </row>
    <row r="63" spans="1:5" x14ac:dyDescent="0.2">
      <c r="A63">
        <v>60</v>
      </c>
      <c r="B63">
        <v>14998.179635041366</v>
      </c>
      <c r="C63">
        <v>214.63490814884841</v>
      </c>
      <c r="D63">
        <v>14999.79617171579</v>
      </c>
      <c r="E63">
        <v>200.39364486024661</v>
      </c>
    </row>
    <row r="64" spans="1:5" x14ac:dyDescent="0.2">
      <c r="A64">
        <v>61</v>
      </c>
      <c r="B64">
        <v>15001.706984554901</v>
      </c>
      <c r="C64">
        <v>188.93248479147397</v>
      </c>
      <c r="D64">
        <v>15000.29018578582</v>
      </c>
      <c r="E64">
        <v>200.85014155948474</v>
      </c>
    </row>
    <row r="65" spans="1:5" x14ac:dyDescent="0.2">
      <c r="A65">
        <v>62</v>
      </c>
      <c r="B65">
        <v>15005.309382304815</v>
      </c>
      <c r="C65">
        <v>192.84271002883199</v>
      </c>
      <c r="D65">
        <v>14999.959366494419</v>
      </c>
      <c r="E65">
        <v>200.11738317859493</v>
      </c>
    </row>
    <row r="66" spans="1:5" x14ac:dyDescent="0.2">
      <c r="A66">
        <v>63</v>
      </c>
      <c r="B66">
        <v>15002.373513759572</v>
      </c>
      <c r="C66">
        <v>194.95612351441878</v>
      </c>
      <c r="D66">
        <v>15000.0027744085</v>
      </c>
      <c r="E66">
        <v>199.86343213576438</v>
      </c>
    </row>
    <row r="67" spans="1:5" x14ac:dyDescent="0.2">
      <c r="A67">
        <v>64</v>
      </c>
      <c r="B67">
        <v>14993.225722531188</v>
      </c>
      <c r="C67">
        <v>194.42298130165551</v>
      </c>
      <c r="D67">
        <v>15000.114137807352</v>
      </c>
      <c r="E67">
        <v>199.70957002989181</v>
      </c>
    </row>
    <row r="68" spans="1:5" x14ac:dyDescent="0.2">
      <c r="A68">
        <v>65</v>
      </c>
      <c r="B68">
        <v>15011.146236375505</v>
      </c>
      <c r="C68">
        <v>197.37148458084638</v>
      </c>
      <c r="D68">
        <v>14999.883828457409</v>
      </c>
      <c r="E68">
        <v>199.60508617623339</v>
      </c>
    </row>
    <row r="69" spans="1:5" x14ac:dyDescent="0.2">
      <c r="A69">
        <v>66</v>
      </c>
      <c r="B69">
        <v>15008.153508321928</v>
      </c>
      <c r="C69">
        <v>187.80564652066366</v>
      </c>
      <c r="D69">
        <v>14999.848982427558</v>
      </c>
      <c r="E69">
        <v>199.96721522880196</v>
      </c>
    </row>
    <row r="70" spans="1:5" x14ac:dyDescent="0.2">
      <c r="A70">
        <v>67</v>
      </c>
      <c r="B70">
        <v>14989.826403572564</v>
      </c>
      <c r="C70">
        <v>201.8347060784034</v>
      </c>
      <c r="D70">
        <v>14999.899227312764</v>
      </c>
      <c r="E70">
        <v>201.08865022337079</v>
      </c>
    </row>
    <row r="71" spans="1:5" x14ac:dyDescent="0.2">
      <c r="A71">
        <v>68</v>
      </c>
      <c r="B71">
        <v>15011.668958523958</v>
      </c>
      <c r="C71">
        <v>207.43969189311863</v>
      </c>
      <c r="D71">
        <v>15000.351526682651</v>
      </c>
      <c r="E71">
        <v>200.70931740042491</v>
      </c>
    </row>
    <row r="72" spans="1:5" x14ac:dyDescent="0.2">
      <c r="A72">
        <v>69</v>
      </c>
      <c r="B72">
        <v>15008.553778596241</v>
      </c>
      <c r="C72">
        <v>200.48004718116874</v>
      </c>
      <c r="D72">
        <v>15000.243563047574</v>
      </c>
      <c r="E72">
        <v>200.42383339690565</v>
      </c>
    </row>
    <row r="73" spans="1:5" x14ac:dyDescent="0.2">
      <c r="A73">
        <v>70</v>
      </c>
      <c r="B73">
        <v>14994.348102906168</v>
      </c>
      <c r="C73">
        <v>203.80069338803148</v>
      </c>
      <c r="D73">
        <v>14999.820956465088</v>
      </c>
      <c r="E73">
        <v>199.69680835262864</v>
      </c>
    </row>
    <row r="74" spans="1:5" x14ac:dyDescent="0.2">
      <c r="A74">
        <v>71</v>
      </c>
      <c r="B74">
        <v>14985.083646206265</v>
      </c>
      <c r="C74">
        <v>208.94499935453896</v>
      </c>
      <c r="D74">
        <v>15000.051348392291</v>
      </c>
      <c r="E74">
        <v>199.95872469740993</v>
      </c>
    </row>
    <row r="75" spans="1:5" x14ac:dyDescent="0.2">
      <c r="A75">
        <v>72</v>
      </c>
      <c r="B75">
        <v>14998.178790314654</v>
      </c>
      <c r="C75">
        <v>201.88765705769879</v>
      </c>
      <c r="D75">
        <v>14999.839902362453</v>
      </c>
      <c r="E75">
        <v>200.24307504441026</v>
      </c>
    </row>
    <row r="76" spans="1:5" x14ac:dyDescent="0.2">
      <c r="A76">
        <v>73</v>
      </c>
      <c r="B76">
        <v>15007.292167431717</v>
      </c>
      <c r="C76">
        <v>192.22319345004593</v>
      </c>
      <c r="D76">
        <v>14999.991652743409</v>
      </c>
      <c r="E76">
        <v>201.70533834322637</v>
      </c>
    </row>
    <row r="77" spans="1:5" x14ac:dyDescent="0.2">
      <c r="A77">
        <v>74</v>
      </c>
      <c r="B77">
        <v>15002.889963682206</v>
      </c>
      <c r="C77">
        <v>188.55867603953754</v>
      </c>
      <c r="D77">
        <v>15000.024720513842</v>
      </c>
      <c r="E77">
        <v>200.39291557789844</v>
      </c>
    </row>
    <row r="78" spans="1:5" x14ac:dyDescent="0.2">
      <c r="A78">
        <v>75</v>
      </c>
      <c r="B78">
        <v>14999.016361494247</v>
      </c>
      <c r="C78">
        <v>194.48715616251198</v>
      </c>
      <c r="D78">
        <v>14999.734387432294</v>
      </c>
      <c r="E78">
        <v>200.6821441960121</v>
      </c>
    </row>
    <row r="79" spans="1:5" x14ac:dyDescent="0.2">
      <c r="A79">
        <v>76</v>
      </c>
      <c r="B79">
        <v>15008.741344564451</v>
      </c>
      <c r="C79">
        <v>207.28047117697687</v>
      </c>
      <c r="D79">
        <v>15000.031875858913</v>
      </c>
      <c r="E79">
        <v>199.48644485057619</v>
      </c>
    </row>
    <row r="80" spans="1:5" x14ac:dyDescent="0.2">
      <c r="A80">
        <v>77</v>
      </c>
      <c r="B80">
        <v>15000.271676179247</v>
      </c>
      <c r="C80">
        <v>208.83429895717538</v>
      </c>
      <c r="D80">
        <v>15000.147243709767</v>
      </c>
      <c r="E80">
        <v>199.37689428403584</v>
      </c>
    </row>
    <row r="81" spans="1:5" x14ac:dyDescent="0.2">
      <c r="A81">
        <v>78</v>
      </c>
      <c r="B81">
        <v>14981.523494163603</v>
      </c>
      <c r="C81">
        <v>201.14900318093544</v>
      </c>
      <c r="D81">
        <v>15000.253359718783</v>
      </c>
      <c r="E81">
        <v>200.39408409145119</v>
      </c>
    </row>
    <row r="82" spans="1:5" x14ac:dyDescent="0.2">
      <c r="A82">
        <v>79</v>
      </c>
      <c r="B82">
        <v>15015.364331885399</v>
      </c>
      <c r="C82">
        <v>209.58367980826316</v>
      </c>
      <c r="D82">
        <v>15000.054773977316</v>
      </c>
      <c r="E82">
        <v>199.64024857600992</v>
      </c>
    </row>
    <row r="83" spans="1:5" x14ac:dyDescent="0.2">
      <c r="A83">
        <v>80</v>
      </c>
      <c r="B83">
        <v>15000.759182390047</v>
      </c>
      <c r="C83">
        <v>216.17913925852611</v>
      </c>
      <c r="D83">
        <v>14999.991525380798</v>
      </c>
      <c r="E83">
        <v>200.18426552080558</v>
      </c>
    </row>
    <row r="84" spans="1:5" x14ac:dyDescent="0.2">
      <c r="A84">
        <v>81</v>
      </c>
      <c r="B84">
        <v>15004.637074973411</v>
      </c>
      <c r="C84">
        <v>192.94864117157749</v>
      </c>
      <c r="D84">
        <v>15000.112010594246</v>
      </c>
      <c r="E84">
        <v>200.05896497705592</v>
      </c>
    </row>
    <row r="85" spans="1:5" x14ac:dyDescent="0.2">
      <c r="A85">
        <v>82</v>
      </c>
      <c r="B85">
        <v>14994.813659093983</v>
      </c>
      <c r="C85">
        <v>205.89272989783018</v>
      </c>
      <c r="D85">
        <v>15000.099696800979</v>
      </c>
      <c r="E85">
        <v>199.42754753404563</v>
      </c>
    </row>
    <row r="86" spans="1:5" x14ac:dyDescent="0.2">
      <c r="A86">
        <v>83</v>
      </c>
      <c r="B86">
        <v>15014.593176436156</v>
      </c>
      <c r="C86">
        <v>189.65399362040958</v>
      </c>
      <c r="D86">
        <v>15000.176075121493</v>
      </c>
      <c r="E86">
        <v>199.70218753484215</v>
      </c>
    </row>
    <row r="87" spans="1:5" x14ac:dyDescent="0.2">
      <c r="A87">
        <v>84</v>
      </c>
      <c r="B87">
        <v>15000.524519706196</v>
      </c>
      <c r="C87">
        <v>216.92512695691732</v>
      </c>
      <c r="D87">
        <v>15000.099809773044</v>
      </c>
      <c r="E87">
        <v>200.11010992141402</v>
      </c>
    </row>
    <row r="88" spans="1:5" x14ac:dyDescent="0.2">
      <c r="A88">
        <v>85</v>
      </c>
      <c r="B88">
        <v>14991.364568651277</v>
      </c>
      <c r="C88">
        <v>196.69119698689272</v>
      </c>
      <c r="D88">
        <v>15000.366793459267</v>
      </c>
      <c r="E88">
        <v>200.92349942523606</v>
      </c>
    </row>
    <row r="89" spans="1:5" x14ac:dyDescent="0.2">
      <c r="A89">
        <v>86</v>
      </c>
      <c r="B89">
        <v>15005.465631526655</v>
      </c>
      <c r="C89">
        <v>206.88600124043933</v>
      </c>
      <c r="D89">
        <v>14999.85191433139</v>
      </c>
      <c r="E89">
        <v>199.85936589103687</v>
      </c>
    </row>
    <row r="90" spans="1:5" x14ac:dyDescent="0.2">
      <c r="A90">
        <v>87</v>
      </c>
      <c r="B90">
        <v>14997.829845258757</v>
      </c>
      <c r="C90">
        <v>204.52434536798935</v>
      </c>
      <c r="D90">
        <v>14999.744047989221</v>
      </c>
      <c r="E90">
        <v>199.7224445881113</v>
      </c>
    </row>
    <row r="91" spans="1:5" x14ac:dyDescent="0.2">
      <c r="A91">
        <v>88</v>
      </c>
      <c r="B91">
        <v>14987.797137229523</v>
      </c>
      <c r="C91">
        <v>191.07294765081889</v>
      </c>
      <c r="D91">
        <v>14999.946944564548</v>
      </c>
      <c r="E91">
        <v>199.32310936022688</v>
      </c>
    </row>
    <row r="92" spans="1:5" x14ac:dyDescent="0.2">
      <c r="A92">
        <v>89</v>
      </c>
      <c r="B92">
        <v>14993.280907393872</v>
      </c>
      <c r="C92">
        <v>181.94405985414321</v>
      </c>
      <c r="D92">
        <v>14999.748248412998</v>
      </c>
      <c r="E92">
        <v>200.39930238162981</v>
      </c>
    </row>
    <row r="93" spans="1:5" x14ac:dyDescent="0.2">
      <c r="A93">
        <v>90</v>
      </c>
      <c r="B93">
        <v>14981.176991985207</v>
      </c>
      <c r="C93">
        <v>202.83572434986243</v>
      </c>
      <c r="D93">
        <v>15000.100987857488</v>
      </c>
      <c r="E93">
        <v>200.86736835451796</v>
      </c>
    </row>
    <row r="94" spans="1:5" x14ac:dyDescent="0.2">
      <c r="A94">
        <v>91</v>
      </c>
      <c r="B94">
        <v>14991.120547107765</v>
      </c>
      <c r="C94">
        <v>194.07698340324012</v>
      </c>
      <c r="D94">
        <v>15000.040855696308</v>
      </c>
      <c r="E94">
        <v>200.82118950251012</v>
      </c>
    </row>
    <row r="95" spans="1:5" x14ac:dyDescent="0.2">
      <c r="A95">
        <v>92</v>
      </c>
      <c r="B95">
        <v>15001.60271300382</v>
      </c>
      <c r="C95">
        <v>207.94753938796134</v>
      </c>
      <c r="D95">
        <v>14999.896384411259</v>
      </c>
      <c r="E95">
        <v>199.60177396807836</v>
      </c>
    </row>
    <row r="96" spans="1:5" x14ac:dyDescent="0.2">
      <c r="A96">
        <v>93</v>
      </c>
      <c r="B96">
        <v>14987.078562857974</v>
      </c>
      <c r="C96">
        <v>199.70654880839137</v>
      </c>
      <c r="D96">
        <v>15000.464639948121</v>
      </c>
      <c r="E96">
        <v>200.51104862631988</v>
      </c>
    </row>
    <row r="97" spans="1:5" x14ac:dyDescent="0.2">
      <c r="A97">
        <v>94</v>
      </c>
      <c r="B97">
        <v>15016.550578465693</v>
      </c>
      <c r="C97">
        <v>202.30680790805644</v>
      </c>
      <c r="D97">
        <v>14999.883125835522</v>
      </c>
      <c r="E97">
        <v>200.01817263990571</v>
      </c>
    </row>
    <row r="98" spans="1:5" x14ac:dyDescent="0.2">
      <c r="A98">
        <v>95</v>
      </c>
      <c r="B98">
        <v>15001.234782451844</v>
      </c>
      <c r="C98">
        <v>200.54354407251677</v>
      </c>
      <c r="D98">
        <v>15000.123755191078</v>
      </c>
      <c r="E98">
        <v>199.79555306465599</v>
      </c>
    </row>
    <row r="99" spans="1:5" x14ac:dyDescent="0.2">
      <c r="A99">
        <v>96</v>
      </c>
      <c r="B99">
        <v>14993.471353633564</v>
      </c>
      <c r="C99">
        <v>207.15272175804537</v>
      </c>
      <c r="D99">
        <v>14999.818332441742</v>
      </c>
      <c r="E99">
        <v>200.65510891112507</v>
      </c>
    </row>
    <row r="100" spans="1:5" x14ac:dyDescent="0.2">
      <c r="A100">
        <v>97</v>
      </c>
      <c r="B100">
        <v>14999.585119885942</v>
      </c>
      <c r="C100">
        <v>187.25423233741483</v>
      </c>
      <c r="D100">
        <v>15000.263833099358</v>
      </c>
      <c r="E100">
        <v>200.8652901248833</v>
      </c>
    </row>
    <row r="101" spans="1:5" x14ac:dyDescent="0.2">
      <c r="A101">
        <v>98</v>
      </c>
      <c r="B101">
        <v>14989.962982143457</v>
      </c>
      <c r="C101">
        <v>209.79469064694123</v>
      </c>
      <c r="D101">
        <v>15000.265874259729</v>
      </c>
      <c r="E101">
        <v>199.89409608362274</v>
      </c>
    </row>
    <row r="102" spans="1:5" x14ac:dyDescent="0.2">
      <c r="A102">
        <v>99</v>
      </c>
      <c r="B102">
        <v>14980.58510674532</v>
      </c>
      <c r="C102">
        <v>192.35680662514895</v>
      </c>
      <c r="D102">
        <v>14999.855476475024</v>
      </c>
      <c r="E102">
        <v>199.54602613903617</v>
      </c>
    </row>
    <row r="103" spans="1:5" x14ac:dyDescent="0.2">
      <c r="A103">
        <v>100</v>
      </c>
      <c r="B103">
        <v>14993.225148762087</v>
      </c>
      <c r="C103">
        <v>202.25510017350365</v>
      </c>
      <c r="D103">
        <v>14999.983206461866</v>
      </c>
      <c r="E103">
        <v>201.33390341225208</v>
      </c>
    </row>
  </sheetData>
  <mergeCells count="8">
    <mergeCell ref="B1:E1"/>
    <mergeCell ref="A1:A3"/>
    <mergeCell ref="B2:C2"/>
    <mergeCell ref="D2:E2"/>
    <mergeCell ref="J1:M1"/>
    <mergeCell ref="J2:K2"/>
    <mergeCell ref="L2:M2"/>
    <mergeCell ref="G1:H1"/>
  </mergeCells>
  <phoneticPr fontId="2" type="noConversion"/>
  <pageMargins left="0.75" right="0.7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18</vt:i4>
      </vt:variant>
    </vt:vector>
  </HeadingPairs>
  <TitlesOfParts>
    <vt:vector size="20" baseType="lpstr">
      <vt:lpstr>Overview</vt:lpstr>
      <vt:lpstr>SimulationMeans</vt:lpstr>
      <vt:lpstr>CIH_LH</vt:lpstr>
      <vt:lpstr>CIH_MC</vt:lpstr>
      <vt:lpstr>CIL_LH</vt:lpstr>
      <vt:lpstr>CIL_MC</vt:lpstr>
      <vt:lpstr>HeaderSecondLine</vt:lpstr>
      <vt:lpstr>MeansLH</vt:lpstr>
      <vt:lpstr>MeansMC</vt:lpstr>
      <vt:lpstr>mu</vt:lpstr>
      <vt:lpstr>nrIt</vt:lpstr>
      <vt:lpstr>nrSim</vt:lpstr>
      <vt:lpstr>Pctile</vt:lpstr>
      <vt:lpstr>SE_Actual_LH</vt:lpstr>
      <vt:lpstr>SE_Actual_MC</vt:lpstr>
      <vt:lpstr>SE_Expected</vt:lpstr>
      <vt:lpstr>SE_LH</vt:lpstr>
      <vt:lpstr>SE_MC</vt:lpstr>
      <vt:lpstr>sigma</vt:lpstr>
      <vt:lpstr>TheInput</vt:lpstr>
    </vt:vector>
  </TitlesOfParts>
  <Company>Palisade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 Error LH versus MC</dc:title>
  <dc:creator>Stan Brown</dc:creator>
  <dc:description>Compare sampling distributions of the mean for both sampling types</dc:description>
  <cp:lastModifiedBy>Stan</cp:lastModifiedBy>
  <dcterms:created xsi:type="dcterms:W3CDTF">2006-10-05T19:32:49Z</dcterms:created>
  <dcterms:modified xsi:type="dcterms:W3CDTF">2016-08-10T17:52:18Z</dcterms:modified>
</cp:coreProperties>
</file>